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hocen\20160523_Final_Uwagi_NFOSiGW_orygnal\"/>
    </mc:Choice>
  </mc:AlternateContent>
  <bookViews>
    <workbookView xWindow="0" yWindow="0" windowWidth="10260" windowHeight="6810"/>
  </bookViews>
  <sheets>
    <sheet name="CELE" sheetId="12" r:id="rId1"/>
    <sheet name="BEI" sheetId="8" r:id="rId2"/>
    <sheet name="MEI" sheetId="9" r:id="rId3"/>
    <sheet name="PLAN" sheetId="7" r:id="rId4"/>
  </sheets>
  <definedNames>
    <definedName name="BAU_C" comment="Wartość emisji w prognozie">CELE!$H$18</definedName>
    <definedName name="BAU_E" comment="Wartość energii w prognozie">CELE!$H$19</definedName>
    <definedName name="BAU_O" comment="Wartość produkcji oze w roku prognozie">CELE!$H$20</definedName>
    <definedName name="BEI_C" comment="Wartość emisji w roku bazowym">CELE!$F$18</definedName>
    <definedName name="BEI_E" comment="Wartość energii w roku bazowym">CELE!$F$19</definedName>
    <definedName name="BEI_O" comment="Wartość produkcji OZE  w roku bazowym">CELE!$F$20</definedName>
    <definedName name="C_C" comment="Zakładany cel redukcji emisji CO2">CELE!$G$4</definedName>
    <definedName name="C_E" comment="Zakładany cel redukcji energii finalnej">CELE!$G$5</definedName>
    <definedName name="C_O" comment="Zakładany cel wzrostu udziału OZE">CELE!$G$6</definedName>
    <definedName name="D_C" comment="Wartość redukcji emisji CO2 z planu">CELE!$G$9</definedName>
    <definedName name="D_E" comment="Wartość redukcji zużycia energii finalnej z planu">CELE!$G$10</definedName>
    <definedName name="D_O" comment="Przyrost produkcji OZE z planu">CELE!$G$11</definedName>
    <definedName name="MEI_C" comment="Wartość emisji w roku kontrolnym">CELE!$G$18</definedName>
    <definedName name="MEI_E" comment="Wartość energii w roku kontrolnym">CELE!$G$19</definedName>
    <definedName name="MEI_O" comment="Wartość produkcji oze w roku kontrolnym">CELE!$G$20</definedName>
    <definedName name="_xlnm.Print_Area" localSheetId="1">BEI!$A$1:$R$92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2" l="1"/>
  <c r="K19" i="12" l="1"/>
  <c r="K18" i="12"/>
  <c r="J71" i="7" l="1"/>
  <c r="C54" i="8"/>
  <c r="F57" i="12" l="1"/>
  <c r="A65" i="12" l="1"/>
  <c r="A66" i="12"/>
  <c r="A63" i="12"/>
  <c r="F92" i="12" l="1"/>
  <c r="F58" i="12" s="1"/>
  <c r="F91" i="12"/>
  <c r="A92" i="12"/>
  <c r="A91" i="12"/>
  <c r="F89" i="12"/>
  <c r="A89" i="12"/>
  <c r="F79" i="12"/>
  <c r="F83" i="12" s="1"/>
  <c r="F77" i="12"/>
  <c r="A77" i="12"/>
  <c r="A76" i="12"/>
  <c r="F80" i="12"/>
  <c r="H68" i="12"/>
  <c r="F56" i="12" s="1"/>
  <c r="A80" i="12"/>
  <c r="A79" i="12"/>
  <c r="F76" i="12"/>
  <c r="H63" i="12"/>
  <c r="H65" i="12" s="1"/>
  <c r="H69" i="12" s="1"/>
  <c r="E58" i="12"/>
  <c r="E57" i="12"/>
  <c r="E56" i="12"/>
  <c r="L33" i="7"/>
  <c r="K33" i="7"/>
  <c r="J33" i="7"/>
  <c r="L48" i="7"/>
  <c r="K48" i="7"/>
  <c r="J48" i="7"/>
  <c r="L55" i="7"/>
  <c r="K55" i="7"/>
  <c r="J55" i="7"/>
  <c r="L64" i="7"/>
  <c r="K64" i="7"/>
  <c r="J64" i="7"/>
  <c r="L71" i="7"/>
  <c r="K71" i="7"/>
  <c r="L82" i="7"/>
  <c r="K82" i="7"/>
  <c r="J82" i="7"/>
  <c r="L21" i="7"/>
  <c r="K21" i="7"/>
  <c r="J21" i="7"/>
  <c r="J3" i="7"/>
  <c r="D59" i="9"/>
  <c r="G58" i="12" l="1"/>
  <c r="G57" i="12"/>
  <c r="F93" i="12"/>
  <c r="F84" i="12"/>
  <c r="G56" i="12"/>
  <c r="H66" i="12"/>
  <c r="E71" i="12"/>
  <c r="N92" i="9"/>
  <c r="M92" i="9"/>
  <c r="L92" i="9"/>
  <c r="K92" i="9"/>
  <c r="J92" i="9"/>
  <c r="I92" i="9"/>
  <c r="H92" i="9"/>
  <c r="G92" i="9"/>
  <c r="F92" i="9"/>
  <c r="E92" i="9"/>
  <c r="D92" i="9"/>
  <c r="C92" i="9"/>
  <c r="O80" i="9"/>
  <c r="N80" i="9"/>
  <c r="M80" i="9"/>
  <c r="L80" i="9"/>
  <c r="K80" i="9"/>
  <c r="J80" i="9"/>
  <c r="I80" i="9"/>
  <c r="H80" i="9"/>
  <c r="G80" i="9"/>
  <c r="F80" i="9"/>
  <c r="E80" i="9"/>
  <c r="D80" i="9"/>
  <c r="C80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C59" i="9"/>
  <c r="R54" i="9"/>
  <c r="R64" i="9" s="1"/>
  <c r="Q54" i="9"/>
  <c r="P54" i="9"/>
  <c r="P64" i="9" s="1"/>
  <c r="O54" i="9"/>
  <c r="N54" i="9"/>
  <c r="N64" i="9" s="1"/>
  <c r="M54" i="9"/>
  <c r="L54" i="9"/>
  <c r="L64" i="9" s="1"/>
  <c r="K54" i="9"/>
  <c r="J54" i="9"/>
  <c r="J64" i="9" s="1"/>
  <c r="I54" i="9"/>
  <c r="H54" i="9"/>
  <c r="H64" i="9" s="1"/>
  <c r="G54" i="9"/>
  <c r="F54" i="9"/>
  <c r="F64" i="9" s="1"/>
  <c r="E54" i="9"/>
  <c r="D54" i="9"/>
  <c r="D64" i="9" s="1"/>
  <c r="C54" i="9"/>
  <c r="C64" i="9" s="1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R35" i="9"/>
  <c r="R34" i="9"/>
  <c r="R33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R30" i="9"/>
  <c r="R29" i="9"/>
  <c r="R28" i="9"/>
  <c r="R27" i="9"/>
  <c r="R26" i="9"/>
  <c r="D31" i="8"/>
  <c r="C37" i="9" l="1"/>
  <c r="E37" i="9"/>
  <c r="G37" i="9"/>
  <c r="I37" i="9"/>
  <c r="K37" i="9"/>
  <c r="M37" i="9"/>
  <c r="O37" i="9"/>
  <c r="Q37" i="9"/>
  <c r="R31" i="9"/>
  <c r="R36" i="9"/>
  <c r="R37" i="9" s="1"/>
  <c r="D37" i="9"/>
  <c r="F37" i="9"/>
  <c r="H37" i="9"/>
  <c r="J37" i="9"/>
  <c r="L37" i="9"/>
  <c r="N37" i="9"/>
  <c r="P37" i="9"/>
  <c r="E64" i="9"/>
  <c r="G64" i="9"/>
  <c r="I64" i="9"/>
  <c r="K64" i="9"/>
  <c r="M64" i="9"/>
  <c r="O64" i="9"/>
  <c r="Q64" i="9"/>
  <c r="J84" i="7"/>
  <c r="L84" i="7"/>
  <c r="L3" i="7"/>
  <c r="K3" i="7"/>
  <c r="K84" i="7" s="1"/>
  <c r="N92" i="8" l="1"/>
  <c r="M92" i="8"/>
  <c r="L92" i="8"/>
  <c r="K92" i="8"/>
  <c r="J92" i="8"/>
  <c r="I92" i="8"/>
  <c r="H92" i="8"/>
  <c r="G92" i="8"/>
  <c r="F92" i="8"/>
  <c r="E92" i="8"/>
  <c r="D92" i="8"/>
  <c r="C92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R54" i="8"/>
  <c r="R64" i="8" s="1"/>
  <c r="Q54" i="8"/>
  <c r="Q64" i="8" s="1"/>
  <c r="P54" i="8"/>
  <c r="P64" i="8" s="1"/>
  <c r="O54" i="8"/>
  <c r="O64" i="8" s="1"/>
  <c r="N54" i="8"/>
  <c r="N64" i="8" s="1"/>
  <c r="M54" i="8"/>
  <c r="M64" i="8" s="1"/>
  <c r="L54" i="8"/>
  <c r="L64" i="8" s="1"/>
  <c r="K54" i="8"/>
  <c r="K64" i="8" s="1"/>
  <c r="J54" i="8"/>
  <c r="J64" i="8" s="1"/>
  <c r="I54" i="8"/>
  <c r="I64" i="8" s="1"/>
  <c r="H54" i="8"/>
  <c r="H64" i="8" s="1"/>
  <c r="G54" i="8"/>
  <c r="G64" i="8" s="1"/>
  <c r="F54" i="8"/>
  <c r="F64" i="8" s="1"/>
  <c r="E54" i="8"/>
  <c r="E64" i="8" s="1"/>
  <c r="D54" i="8"/>
  <c r="D64" i="8" s="1"/>
  <c r="C64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D37" i="8" s="1"/>
  <c r="C36" i="8"/>
  <c r="R35" i="8"/>
  <c r="R34" i="8"/>
  <c r="R33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C31" i="8"/>
  <c r="R30" i="8"/>
  <c r="R29" i="8"/>
  <c r="R28" i="8"/>
  <c r="R27" i="8"/>
  <c r="R26" i="8"/>
  <c r="H37" i="8" l="1"/>
  <c r="L37" i="8"/>
  <c r="P37" i="8"/>
  <c r="R31" i="8"/>
  <c r="R36" i="8"/>
  <c r="E37" i="8"/>
  <c r="I37" i="8"/>
  <c r="M37" i="8"/>
  <c r="Q37" i="8"/>
  <c r="F37" i="8"/>
  <c r="J37" i="8"/>
  <c r="N37" i="8"/>
  <c r="C37" i="8"/>
  <c r="G37" i="8"/>
  <c r="K37" i="8"/>
  <c r="O37" i="8"/>
  <c r="R37" i="8" l="1"/>
</calcChain>
</file>

<file path=xl/comments1.xml><?xml version="1.0" encoding="utf-8"?>
<comments xmlns="http://schemas.openxmlformats.org/spreadsheetml/2006/main">
  <authors>
    <author>Sebastian Górka</author>
  </authors>
  <commentList>
    <comment ref="G4" authorId="0" shapeId="0">
      <text>
        <r>
          <rPr>
            <sz val="8"/>
            <color indexed="81"/>
            <rFont val="Tahoma"/>
            <family val="2"/>
            <charset val="238"/>
          </rPr>
          <t>Należy podać wartości %, które w PGN zakłada sobie gmina jako cel do osiągnięcia. Zostaną one następnie w "Kalkulatorze" porównane z faktycznie osiąganymi celami wynikającymi z planu działań oraz z osiągniętymi między rokiem bazowym a kontrolnym wartościami.</t>
        </r>
      </text>
    </comment>
    <comment ref="G9" authorId="0" shapeId="0">
      <text>
        <r>
          <rPr>
            <sz val="8"/>
            <color indexed="81"/>
            <rFont val="Tahoma"/>
            <family val="2"/>
            <charset val="238"/>
          </rPr>
          <t>Dane dotyczące: redukcji emisji CO2, redukcji zużycia energii finalnej, wartości przyrostu produkcji z OZE -  wynikające z realizacji zadań z planu</t>
        </r>
      </text>
    </comment>
    <comment ref="H16" authorId="0" shapeId="0">
      <text>
        <r>
          <rPr>
            <sz val="8"/>
            <color indexed="81"/>
            <rFont val="Tahoma"/>
            <family val="2"/>
            <charset val="238"/>
          </rPr>
          <t>- Dane dotyczące przeprowadzonych inwentaryzacji BEI i MEI oraz prognozy BAU. 
- W przypadku gdy nie przeprowadzono inwentaryzacji kontrolnej należy wpisać w kolumnie MEI dane z BEI.
- Konieczne jest podanie prognozy BAU!!!</t>
        </r>
      </text>
    </comment>
    <comment ref="G55" authorId="0" shapeId="0">
      <text>
        <r>
          <rPr>
            <sz val="8"/>
            <color indexed="81"/>
            <rFont val="Tahoma"/>
            <family val="2"/>
            <charset val="238"/>
          </rPr>
          <t xml:space="preserve">Wartość wskaźnika "z PGN" mniejsza od zakładanego celu świadczy o tym że zaplanowane działania w planie są niewystarczające. Konieczne jest podjęcie dalszych działań lub korekta zakładanych celów  (wartość wskaźnika "z PGN" uwzględnia,oprócz wartości wynikających z planu działań, wartości redukcji CO2, redukcji energii oraz wzrostu OZE wynikające z różnicy pomiędzy rokiem bazowym a kontrolnym). </t>
        </r>
      </text>
    </comment>
  </commentList>
</comments>
</file>

<file path=xl/sharedStrings.xml><?xml version="1.0" encoding="utf-8"?>
<sst xmlns="http://schemas.openxmlformats.org/spreadsheetml/2006/main" count="460" uniqueCount="238">
  <si>
    <t>BEI</t>
  </si>
  <si>
    <t>BAU</t>
  </si>
  <si>
    <t>MWh/rok</t>
  </si>
  <si>
    <t>MEI</t>
  </si>
  <si>
    <t>Mg/rok</t>
  </si>
  <si>
    <t>1)</t>
  </si>
  <si>
    <t>Należy zaznaczyć odpowiednie pole wyboru:</t>
  </si>
  <si>
    <t>2)</t>
  </si>
  <si>
    <t>3)</t>
  </si>
  <si>
    <t>Rok inwentaryzacji</t>
  </si>
  <si>
    <t>Współczynniki emisji</t>
  </si>
  <si>
    <t>Standardowe współczynniki emisji zgodne z zasadami IPCC</t>
  </si>
  <si>
    <t>Współczynniki LCA (ocena cyklu życia)</t>
  </si>
  <si>
    <t>Jednostka zgłaszania emisji</t>
  </si>
  <si>
    <t>Emisje CO2</t>
  </si>
  <si>
    <t>Emisje ekwiwalentu CO2</t>
  </si>
  <si>
    <t>Główne wyniki wyjściowej inwentaryzacji emisji</t>
  </si>
  <si>
    <t>Komórki zielone to pola obowiązkowe</t>
  </si>
  <si>
    <t>Szarych pól nie można edytować</t>
  </si>
  <si>
    <t>A. Końcowe zużycie energii</t>
  </si>
  <si>
    <t>Kategoria</t>
  </si>
  <si>
    <t>KOŃCOWE ZUŻYCIE ENERGII [MWh]</t>
  </si>
  <si>
    <t>Energia elektryczna</t>
  </si>
  <si>
    <t>Ciepło/chłód</t>
  </si>
  <si>
    <t>Paliwa kopalne</t>
  </si>
  <si>
    <t>Energia odnawialna</t>
  </si>
  <si>
    <t>Razem</t>
  </si>
  <si>
    <t>Gaz ziemny</t>
  </si>
  <si>
    <t>Gaz ciekły</t>
  </si>
  <si>
    <t>Olej opałowy</t>
  </si>
  <si>
    <t>Olej napędowy</t>
  </si>
  <si>
    <t>Benzyna</t>
  </si>
  <si>
    <t>Węgiel brunatny</t>
  </si>
  <si>
    <t>Węgiel kamienny</t>
  </si>
  <si>
    <t>Inne paliwa kopalne</t>
  </si>
  <si>
    <t>Olej roślinny</t>
  </si>
  <si>
    <t xml:space="preserve">Biopaliwo </t>
  </si>
  <si>
    <t>Inna biomasa</t>
  </si>
  <si>
    <t>Słoneczna cieplna</t>
  </si>
  <si>
    <t>Geotermiczna</t>
  </si>
  <si>
    <t>BUDYNKI, WYPOSAŻENIE/URZĄDZENIA I PRZEMYSŁ:</t>
  </si>
  <si>
    <t xml:space="preserve"> </t>
  </si>
  <si>
    <t>Budynki, wyposażenie/urządzenia komunalne</t>
  </si>
  <si>
    <t>Budynki, wyposażenie/urządzenia usługowe (niekomunalne)</t>
  </si>
  <si>
    <t>Budynki mieszkalne</t>
  </si>
  <si>
    <t>Komunalne oświetlenie publiczne</t>
  </si>
  <si>
    <t>Przemysł (z wyjątkiem zakładów objętych systemem handlu uprawnieniami do emisji UE — ETS)</t>
  </si>
  <si>
    <t>Budynki, wyposażenie/urządzenia i przemysł razem</t>
  </si>
  <si>
    <t>TRANSPORT:</t>
  </si>
  <si>
    <t>Tabor gminny</t>
  </si>
  <si>
    <t xml:space="preserve">Transport publiczny </t>
  </si>
  <si>
    <t xml:space="preserve">Transport prywatny i komercyjny  </t>
  </si>
  <si>
    <t>Transport razem</t>
  </si>
  <si>
    <r>
      <t>Gminne zakupy certyfikowanej energii ekologicznej</t>
    </r>
    <r>
      <rPr>
        <sz val="10"/>
        <color indexed="8"/>
        <rFont val="Arial"/>
        <family val="2"/>
        <charset val="238"/>
      </rPr>
      <t xml:space="preserve"> (o ile ich dokonano) </t>
    </r>
    <r>
      <rPr>
        <b/>
        <sz val="11"/>
        <color indexed="8"/>
        <rFont val="Arial"/>
        <family val="2"/>
        <charset val="238"/>
      </rPr>
      <t>[MWh]:</t>
    </r>
  </si>
  <si>
    <t>B. Emisje CO2 lub ekwiwalentu CO2</t>
  </si>
  <si>
    <t>Emisje CO2 [t]/emisje ekwiwalentu CO2 [t]</t>
  </si>
  <si>
    <t>INNE:</t>
  </si>
  <si>
    <t>Gospodarowanie odpadami</t>
  </si>
  <si>
    <t>Gospodarowanie ściekami</t>
  </si>
  <si>
    <t xml:space="preserve">Tutaj należy wskazać inne emisje </t>
  </si>
  <si>
    <t>Odnośne współczynniki emisji CO2 w [t/MWh]</t>
  </si>
  <si>
    <t>Współczynnik emisji CO2 dla energii elektrycznej niewytwarzanej lokalnie [t/MWh]</t>
  </si>
  <si>
    <t>C. Lokalne wytwarzanie energii elektrycznej i odnośne emisje CO2</t>
  </si>
  <si>
    <t>Energia elektryczna wytwarzana lokalnie                                                                  (z wyjątkiem zakładów ETS oraz wszystkich zakładów/jednostek &gt; 20 MW)</t>
  </si>
  <si>
    <t>Energia elektryczna wytwarzana lokalnie [MWh]</t>
  </si>
  <si>
    <t xml:space="preserve">  Nakład nośników energii [MWh]</t>
  </si>
  <si>
    <t>Emisje CO2/ekw. CO2 [t]</t>
  </si>
  <si>
    <t>Odnośne współczynniki emisji CO2 dla wytwarzania energii elektrycznej w [t/MWh]</t>
  </si>
  <si>
    <t>Para</t>
  </si>
  <si>
    <t>Odpady</t>
  </si>
  <si>
    <t>Inne źródła odnawialne</t>
  </si>
  <si>
    <t>Inne</t>
  </si>
  <si>
    <t>Energia wiatru</t>
  </si>
  <si>
    <t>Energia hydroelektryczna</t>
  </si>
  <si>
    <t>Fotowoltaiczna</t>
  </si>
  <si>
    <t>Kogeneracja</t>
  </si>
  <si>
    <r>
      <t xml:space="preserve">Inne
</t>
    </r>
    <r>
      <rPr>
        <b/>
        <i/>
        <sz val="11"/>
        <color indexed="23"/>
        <rFont val="Arial"/>
        <family val="2"/>
        <charset val="238"/>
      </rPr>
      <t>Należy podać: _________________</t>
    </r>
    <r>
      <rPr>
        <b/>
        <i/>
        <sz val="11"/>
        <color indexed="8"/>
        <rFont val="Arial"/>
        <family val="2"/>
        <charset val="238"/>
      </rPr>
      <t xml:space="preserve">  </t>
    </r>
    <r>
      <rPr>
        <b/>
        <sz val="11"/>
        <color indexed="8"/>
        <rFont val="Arial"/>
        <family val="2"/>
        <charset val="238"/>
      </rPr>
      <t xml:space="preserve">                      </t>
    </r>
  </si>
  <si>
    <t>D. Lokalne wytwarzanie ciepła/chłodu (ciepłownictwo/chłodnictwo komunalne, instalacje kogeneracji …) i odnośne emisje CO2</t>
  </si>
  <si>
    <t>Lokalnie wytwarzane ciepło/chłód</t>
  </si>
  <si>
    <t>Lokalnie wytwarzane ciepło/chłód [MWh]</t>
  </si>
  <si>
    <t>Odnośne współczynniki emisji CO2 dla wytwarzania ciepła/chłodu w [t/MWh]</t>
  </si>
  <si>
    <t>Ciepłownie miejskie</t>
  </si>
  <si>
    <r>
      <t xml:space="preserve">Inne
</t>
    </r>
    <r>
      <rPr>
        <b/>
        <i/>
        <sz val="11"/>
        <color indexed="23"/>
        <rFont val="Arial"/>
        <family val="2"/>
        <charset val="238"/>
      </rPr>
      <t>Należy podać: _________________</t>
    </r>
  </si>
  <si>
    <t>Objaśnienie kolorów i symboli:</t>
  </si>
  <si>
    <t>RAZEM:</t>
  </si>
  <si>
    <t>1.BUDYNKI, WYPOSAŻENIE/URZĄDZENIA I PRZEMYSŁ:</t>
  </si>
  <si>
    <t>2. TRANSPORT:</t>
  </si>
  <si>
    <t>3. LOKALNE WYTWARZANIE ENERGII ELEKTRYCZNEJ:</t>
  </si>
  <si>
    <t>4. LOKALNE CIEPŁOWNICTWO/CHŁODNICTWO KOMUNALNE, KOGENERACJA:</t>
  </si>
  <si>
    <t>5. ZAGOSPODAROWANIE PRZESTRZENNE:</t>
  </si>
  <si>
    <t>6. ZAMÓWIENIA PUBLICZNE NA PRODUKTY I USŁUGI:</t>
  </si>
  <si>
    <t>7. WSPÓŁPRACA Z OBYWATELAMI I ZAINTERESOWANYMI STRONAMI:</t>
  </si>
  <si>
    <r>
      <t>8. INNE SEKTORY</t>
    </r>
    <r>
      <rPr>
        <b/>
        <sz val="11"/>
        <color indexed="9"/>
        <rFont val="Arial"/>
        <family val="2"/>
        <charset val="238"/>
      </rPr>
      <t xml:space="preserve"> — </t>
    </r>
    <r>
      <rPr>
        <b/>
        <i/>
        <sz val="11"/>
        <color indexed="23"/>
        <rFont val="Arial"/>
        <family val="2"/>
        <charset val="238"/>
      </rPr>
      <t>należy podać: _____________________</t>
    </r>
  </si>
  <si>
    <t>1.1 Budynki, wyposażenie/urządzenia komunalne</t>
  </si>
  <si>
    <t>2.1 Tabor gminny</t>
  </si>
  <si>
    <t>2.2 Transport publiczny</t>
  </si>
  <si>
    <t>2.3 Transport prywatny i komercyjny</t>
  </si>
  <si>
    <t>3.1 Energia hydroelektryczna</t>
  </si>
  <si>
    <t>3.2 Energia wiatru</t>
  </si>
  <si>
    <t>3.3 Fotowoltaiczna</t>
  </si>
  <si>
    <t>3.4 Kogeneracja</t>
  </si>
  <si>
    <t>4.1 Kogeneracja</t>
  </si>
  <si>
    <t>4.2 Ciepłownia miejska</t>
  </si>
  <si>
    <t>5.1 Strategiczna gospodarka przestrzenna</t>
  </si>
  <si>
    <t>5.2 Planowanie transportu/mobilności</t>
  </si>
  <si>
    <t>5.3 Normy w zakresie remontów i budownictwa</t>
  </si>
  <si>
    <t>6.1 Wymogi/normy w zakresie efektywności energetycznej</t>
  </si>
  <si>
    <t>6.2 Wymogi/normy w zakresie energii odnawialnej</t>
  </si>
  <si>
    <t>7.1 Usługi doradcze</t>
  </si>
  <si>
    <t>7.2 Wsparcie finansowe i dotacje</t>
  </si>
  <si>
    <t>7.3 Podnoszenie świadomości i tworzenie lokalnych sieci kontaktów</t>
  </si>
  <si>
    <t>7.4 Szkolenia i edukacja</t>
  </si>
  <si>
    <t>8.1 Inne — należy podać: __________________________________
______________________________________________________</t>
  </si>
  <si>
    <t>1.2 Budynki, wyposażenie/urządzenia usługowe (niekomunalne)</t>
  </si>
  <si>
    <t>1.3 Budynki mieszkalne</t>
  </si>
  <si>
    <t>1.4 Komunalne oświetlenie publiczne</t>
  </si>
  <si>
    <t>1.6 Inne — należy podać:</t>
  </si>
  <si>
    <r>
      <t>Współczynnik emisji CO2 dla zakupów certyfikowanej energii ekologicznej</t>
    </r>
    <r>
      <rPr>
        <sz val="11"/>
        <color indexed="8"/>
        <rFont val="Arial"/>
        <family val="2"/>
        <charset val="238"/>
      </rPr>
      <t xml:space="preserve"> (dla podejścia LCA):</t>
    </r>
  </si>
  <si>
    <t>1.1.1</t>
  </si>
  <si>
    <t>1.1.2</t>
  </si>
  <si>
    <t>1.1.3</t>
  </si>
  <si>
    <t>1.2.1</t>
  </si>
  <si>
    <t>1.2.2</t>
  </si>
  <si>
    <t>1.2.3</t>
  </si>
  <si>
    <t>1.4.1</t>
  </si>
  <si>
    <t>1.4.2</t>
  </si>
  <si>
    <t>1.4.3</t>
  </si>
  <si>
    <t>1.5.1</t>
  </si>
  <si>
    <t>1.5.2</t>
  </si>
  <si>
    <t>1.5.3</t>
  </si>
  <si>
    <t>1.6.1</t>
  </si>
  <si>
    <t>ODPOWIEDZIALNY
 dział, osoba lub firma (w przypadku zaangażowania osób trzecich)</t>
  </si>
  <si>
    <t>WDROŻENIE 
[termin rozpoczęcia i zakończenia]</t>
  </si>
  <si>
    <r>
      <t xml:space="preserve">GŁÓWNE DZIAŁANIA / ZADANIA
</t>
    </r>
    <r>
      <rPr>
        <b/>
        <u/>
        <sz val="11"/>
        <color indexed="8"/>
        <rFont val="Arial"/>
        <family val="2"/>
        <charset val="238"/>
      </rPr>
      <t>na obszar działania</t>
    </r>
  </si>
  <si>
    <t>3.5 Inne — należy podać:</t>
  </si>
  <si>
    <t>4.3 Inne — należy podać:</t>
  </si>
  <si>
    <t>5.4 Inne — należy podać:</t>
  </si>
  <si>
    <t>6.3 Inne — należy podać:</t>
  </si>
  <si>
    <t xml:space="preserve">7.5 Inne — należy podać: </t>
  </si>
  <si>
    <t>8,1.1</t>
  </si>
  <si>
    <t>1.3.1</t>
  </si>
  <si>
    <t>1.3.2</t>
  </si>
  <si>
    <t>1.3.3</t>
  </si>
  <si>
    <t>2.1.1</t>
  </si>
  <si>
    <t>2.1.2</t>
  </si>
  <si>
    <t>2.1.3</t>
  </si>
  <si>
    <t>2.2.1</t>
  </si>
  <si>
    <t>2.2.2</t>
  </si>
  <si>
    <t>2.2.3</t>
  </si>
  <si>
    <t>2.3.1</t>
  </si>
  <si>
    <t>2.3.2</t>
  </si>
  <si>
    <t>2.3.3</t>
  </si>
  <si>
    <t>2.4.1</t>
  </si>
  <si>
    <t>3.1.1</t>
  </si>
  <si>
    <t>3.1.2</t>
  </si>
  <si>
    <t>3.1.3</t>
  </si>
  <si>
    <t>3.2.1</t>
  </si>
  <si>
    <t>3.2.2</t>
  </si>
  <si>
    <t>3.2.3</t>
  </si>
  <si>
    <t>3.3.1</t>
  </si>
  <si>
    <t>3.3.2</t>
  </si>
  <si>
    <t>3.3.3</t>
  </si>
  <si>
    <t>3.4.1</t>
  </si>
  <si>
    <t>3.4.2</t>
  </si>
  <si>
    <t>3.4.3</t>
  </si>
  <si>
    <t>3.5.1</t>
  </si>
  <si>
    <t>4.2.2</t>
  </si>
  <si>
    <t>4.1.1</t>
  </si>
  <si>
    <t>4.1.2</t>
  </si>
  <si>
    <t>4.2.1</t>
  </si>
  <si>
    <t>4.3.1</t>
  </si>
  <si>
    <t>5.1.1</t>
  </si>
  <si>
    <t>5.1.2</t>
  </si>
  <si>
    <t>5.2.1</t>
  </si>
  <si>
    <t>5.2.2</t>
  </si>
  <si>
    <t>5.3.1</t>
  </si>
  <si>
    <t>5.3.2</t>
  </si>
  <si>
    <t>5.4.1</t>
  </si>
  <si>
    <t>6.1.1</t>
  </si>
  <si>
    <t>6.1.2</t>
  </si>
  <si>
    <t>6.2.1</t>
  </si>
  <si>
    <t>6.2.2</t>
  </si>
  <si>
    <t>6.3.1</t>
  </si>
  <si>
    <t>7.1.1</t>
  </si>
  <si>
    <t>7.1.2</t>
  </si>
  <si>
    <t>7.2.1</t>
  </si>
  <si>
    <t>7.2.2</t>
  </si>
  <si>
    <t>7.3.1</t>
  </si>
  <si>
    <t>7.3.2</t>
  </si>
  <si>
    <t>7.4.1</t>
  </si>
  <si>
    <t>7.4.2</t>
  </si>
  <si>
    <t>7.5.1</t>
  </si>
  <si>
    <t>2.4 Inne — należy podać:</t>
  </si>
  <si>
    <r>
      <t xml:space="preserve">W przypadku gmin obliczających emisje CO2 na mieszkańca, należy sprecyzować tutaj liczbę mieszkańców w </t>
    </r>
    <r>
      <rPr>
        <b/>
        <sz val="11"/>
        <color indexed="8"/>
        <rFont val="Arial"/>
        <family val="2"/>
        <charset val="238"/>
      </rPr>
      <t>roku inwentaryzacji</t>
    </r>
    <r>
      <rPr>
        <sz val="11"/>
        <color indexed="8"/>
        <rFont val="Arial"/>
        <family val="2"/>
        <charset val="238"/>
      </rPr>
      <t>:</t>
    </r>
  </si>
  <si>
    <t>1. DANE DO OBLICZEŃ</t>
  </si>
  <si>
    <t>Cel redukcji emisji CO2 w stosunku do roku bazowego</t>
  </si>
  <si>
    <t>%</t>
  </si>
  <si>
    <t>Cel redukcji zużycia energii finalnej w stosunku do prognozy BAU</t>
  </si>
  <si>
    <t>Cel zwiększenia udziału OZE w ogólnym zużyciu energii finalnej</t>
  </si>
  <si>
    <t>Wartość redukcji emisji CO2</t>
  </si>
  <si>
    <r>
      <t>Mg</t>
    </r>
    <r>
      <rPr>
        <sz val="11"/>
        <color theme="1"/>
        <rFont val="Calibri"/>
        <family val="2"/>
        <charset val="238"/>
        <scheme val="minor"/>
      </rPr>
      <t>/rok</t>
    </r>
  </si>
  <si>
    <t>Wartość redukcji zużycia energii finalnej</t>
  </si>
  <si>
    <t>Przyrost produkcji OZE</t>
  </si>
  <si>
    <t>Plan działań</t>
  </si>
  <si>
    <t>Cele gminy</t>
  </si>
  <si>
    <t>Wyniki inwentaryzacji oraz prognozy BAU</t>
  </si>
  <si>
    <t>Wartość  emisji CO2</t>
  </si>
  <si>
    <t>Wartość  zużycia energii finalnej</t>
  </si>
  <si>
    <t>Produkcja OZE</t>
  </si>
  <si>
    <t>Rok inwentaryzaji / prognozy</t>
  </si>
  <si>
    <t>Cel redukcji zużycia energii finalnej</t>
  </si>
  <si>
    <t>Cel zwiększenia udziału OZE</t>
  </si>
  <si>
    <t>Zakładany</t>
  </si>
  <si>
    <t>Uwagi</t>
  </si>
  <si>
    <r>
      <t>Cel redukcji emisji CO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</si>
  <si>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t xml:space="preserve">2. ANALIZA </t>
  </si>
  <si>
    <r>
      <t>Emisja CO</t>
    </r>
    <r>
      <rPr>
        <b/>
        <vertAlign val="subscript"/>
        <sz val="14"/>
        <color theme="1" tint="0.249977111117893"/>
        <rFont val="Calibri"/>
        <family val="2"/>
        <charset val="238"/>
        <scheme val="minor"/>
      </rPr>
      <t>2</t>
    </r>
  </si>
  <si>
    <t>Komentarz</t>
  </si>
  <si>
    <t>1.5 Przemysł (z wyjątkiem zakładów UE — ETS) oraz małych i średnich przedsiębiorstw (MŚP)</t>
  </si>
  <si>
    <t>rok</t>
  </si>
  <si>
    <t>Energia finalna</t>
  </si>
  <si>
    <t xml:space="preserve">Redukcja enegii z planu + różnica pomiędzy MEI i BEI </t>
  </si>
  <si>
    <t>Redukcja energii wynikająca z celu</t>
  </si>
  <si>
    <t>z PGN</t>
  </si>
  <si>
    <t>Udział OZE</t>
  </si>
  <si>
    <t xml:space="preserve">Wskazówka: znaczna rozbieżność pomiędzy wartością emisji wynikającą z MEI, a linią trendu pomiędzy inwentryzacją bazową BEI i prognozą BAU może sugerować błędnie oszacowaną prognozę, która nie wynika z rzeczywistych trendów na terenie gminy. </t>
  </si>
  <si>
    <r>
      <t>Wykres emisji CO</t>
    </r>
    <r>
      <rPr>
        <vertAlign val="subscript"/>
        <sz val="11"/>
        <color theme="0" tint="-0.34998626667073579"/>
        <rFont val="Calibri"/>
        <family val="2"/>
        <charset val="238"/>
        <scheme val="minor"/>
      </rPr>
      <t>2</t>
    </r>
    <r>
      <rPr>
        <sz val="11"/>
        <color theme="0" tint="-0.34998626667073579"/>
        <rFont val="Calibri"/>
        <family val="2"/>
        <charset val="238"/>
        <scheme val="minor"/>
      </rPr>
      <t xml:space="preserve"> w poszczególnych latach kontrolnych </t>
    </r>
  </si>
  <si>
    <t xml:space="preserve">Redukcja emisji z planu + redukcja wynikające z różnicy BEI-MEI </t>
  </si>
  <si>
    <t>Redukcja emisji jaka powinna wynikać z relizacji zakładanego przez gminę celu</t>
  </si>
  <si>
    <t>OCZEKIWANE OSZCZĘDOŚCI ENERGII
[MWh/rok]</t>
  </si>
  <si>
    <t>OCZEKIWANE WYTWARZANIE Z OZE
[MWh/rok]</t>
  </si>
  <si>
    <t>OCZEKIWANA REDUKCJA EMISJI CO2 [Mg/rok]</t>
  </si>
  <si>
    <r>
      <t xml:space="preserve">SZACOWANE KOSZTY </t>
    </r>
    <r>
      <rPr>
        <b/>
        <u/>
        <sz val="8"/>
        <color indexed="8"/>
        <rFont val="Arial"/>
        <family val="2"/>
        <charset val="238"/>
      </rPr>
      <t>[zł]</t>
    </r>
  </si>
  <si>
    <r>
      <t xml:space="preserve">Cel w zakresie oszczędności energii
</t>
    </r>
    <r>
      <rPr>
        <b/>
        <u/>
        <sz val="8"/>
        <color indexed="8"/>
        <rFont val="Arial"/>
        <family val="2"/>
        <charset val="238"/>
      </rPr>
      <t>na sektor</t>
    </r>
    <r>
      <rPr>
        <b/>
        <sz val="8"/>
        <color indexed="8"/>
        <rFont val="Arial"/>
        <family val="2"/>
        <charset val="238"/>
      </rPr>
      <t xml:space="preserve"> [MWh/rok]</t>
    </r>
  </si>
  <si>
    <r>
      <t xml:space="preserve">Cel w zakresie lokalnego wytwarzania OZE
</t>
    </r>
    <r>
      <rPr>
        <b/>
        <u/>
        <sz val="8"/>
        <color indexed="8"/>
        <rFont val="Arial"/>
        <family val="2"/>
        <charset val="238"/>
      </rPr>
      <t>na sektor</t>
    </r>
    <r>
      <rPr>
        <b/>
        <sz val="8"/>
        <color indexed="8"/>
        <rFont val="Arial"/>
        <family val="2"/>
        <charset val="238"/>
      </rPr>
      <t xml:space="preserve"> [MWh/rok]</t>
    </r>
  </si>
  <si>
    <r>
      <t xml:space="preserve">Cel w zakresie redukcji emisji CO2
</t>
    </r>
    <r>
      <rPr>
        <b/>
        <u/>
        <sz val="8"/>
        <color indexed="8"/>
        <rFont val="Arial"/>
        <family val="2"/>
        <charset val="238"/>
      </rPr>
      <t>na sektor</t>
    </r>
    <r>
      <rPr>
        <b/>
        <sz val="8"/>
        <color indexed="8"/>
        <rFont val="Arial"/>
        <family val="2"/>
        <charset val="238"/>
      </rPr>
      <t xml:space="preserve"> [Mg/rok]</t>
    </r>
  </si>
  <si>
    <r>
      <t xml:space="preserve">SEKTORY
</t>
    </r>
    <r>
      <rPr>
        <b/>
        <i/>
        <sz val="8"/>
        <color indexed="8"/>
        <rFont val="Arial"/>
        <family val="2"/>
        <charset val="238"/>
      </rPr>
      <t>i obszary działania</t>
    </r>
  </si>
  <si>
    <t>WYNIKI INWENTARYZACJI EMISJI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</si>
</sst>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indexed="9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8"/>
      <color indexed="49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49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10"/>
      <name val="Arial"/>
      <family val="2"/>
      <charset val="238"/>
    </font>
    <font>
      <strike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2"/>
      <name val="Arial"/>
      <family val="2"/>
      <charset val="238"/>
    </font>
    <font>
      <sz val="16"/>
      <color indexed="48"/>
      <name val="Arial"/>
      <family val="2"/>
      <charset val="238"/>
    </font>
    <font>
      <sz val="10"/>
      <color indexed="48"/>
      <name val="Arial"/>
      <family val="2"/>
      <charset val="238"/>
    </font>
    <font>
      <i/>
      <sz val="11"/>
      <color indexed="23"/>
      <name val="Arial"/>
      <family val="2"/>
      <charset val="238"/>
    </font>
    <font>
      <b/>
      <sz val="12"/>
      <color indexed="10"/>
      <name val="Arial"/>
      <family val="2"/>
      <charset val="238"/>
    </font>
    <font>
      <i/>
      <sz val="11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sz val="8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i/>
      <sz val="11"/>
      <color indexed="23"/>
      <name val="Arial"/>
      <family val="2"/>
      <charset val="238"/>
    </font>
    <font>
      <sz val="10"/>
      <color indexed="23"/>
      <name val="Arial"/>
      <family val="2"/>
      <charset val="238"/>
    </font>
    <font>
      <sz val="11"/>
      <color indexed="23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u/>
      <sz val="11"/>
      <color indexed="12"/>
      <name val="Arial"/>
      <family val="2"/>
      <charset val="238"/>
    </font>
    <font>
      <b/>
      <sz val="16"/>
      <color indexed="53"/>
      <name val="Arial"/>
      <family val="2"/>
      <charset val="238"/>
    </font>
    <font>
      <b/>
      <sz val="12"/>
      <name val="Calibri"/>
      <family val="2"/>
    </font>
    <font>
      <b/>
      <sz val="11"/>
      <color indexed="48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b/>
      <sz val="14"/>
      <color theme="1" tint="0.249977111117893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vertAlign val="subscript"/>
      <sz val="14"/>
      <color theme="1" tint="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sz val="11"/>
      <color theme="0" tint="-0.34998626667073579"/>
      <name val="Calibri"/>
      <family val="2"/>
      <charset val="238"/>
      <scheme val="minor"/>
    </font>
    <font>
      <vertAlign val="subscript"/>
      <sz val="11"/>
      <color theme="0" tint="-0.34998626667073579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i/>
      <sz val="8"/>
      <color indexed="23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rgb="FF7F7F7F"/>
      </top>
      <bottom style="thin">
        <color rgb="FF7F7F7F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1" fillId="8" borderId="0" applyNumberFormat="0" applyBorder="0" applyAlignment="0" applyProtection="0"/>
    <xf numFmtId="0" fontId="1" fillId="9" borderId="0" applyNumberFormat="0" applyBorder="0" applyAlignment="0" applyProtection="0"/>
    <xf numFmtId="0" fontId="41" fillId="10" borderId="0" applyNumberFormat="0" applyBorder="0" applyAlignment="0" applyProtection="0"/>
    <xf numFmtId="0" fontId="1" fillId="11" borderId="0" applyNumberFormat="0" applyBorder="0" applyAlignment="0" applyProtection="0"/>
  </cellStyleXfs>
  <cellXfs count="431">
    <xf numFmtId="0" fontId="0" fillId="0" borderId="0" xfId="0"/>
    <xf numFmtId="0" fontId="4" fillId="0" borderId="0" xfId="2" applyFont="1" applyBorder="1" applyAlignment="1"/>
    <xf numFmtId="0" fontId="4" fillId="0" borderId="0" xfId="2" applyFont="1" applyFill="1" applyBorder="1" applyAlignment="1"/>
    <xf numFmtId="0" fontId="4" fillId="0" borderId="0" xfId="2" applyFont="1" applyBorder="1" applyAlignment="1">
      <alignment vertical="center"/>
    </xf>
    <xf numFmtId="0" fontId="4" fillId="0" borderId="0" xfId="2" applyFont="1" applyBorder="1" applyAlignment="1"/>
    <xf numFmtId="0" fontId="4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center"/>
    </xf>
    <xf numFmtId="0" fontId="19" fillId="0" borderId="0" xfId="2" applyFont="1" applyFill="1" applyBorder="1" applyAlignment="1"/>
    <xf numFmtId="0" fontId="5" fillId="0" borderId="0" xfId="2" applyFont="1" applyFill="1" applyBorder="1" applyAlignment="1">
      <alignment horizontal="justify" vertical="top" wrapText="1"/>
    </xf>
    <xf numFmtId="0" fontId="7" fillId="0" borderId="0" xfId="2" applyFont="1" applyBorder="1" applyAlignment="1">
      <alignment horizontal="justify" vertical="top" wrapText="1"/>
    </xf>
    <xf numFmtId="0" fontId="5" fillId="0" borderId="0" xfId="2" applyFont="1" applyBorder="1" applyAlignment="1">
      <alignment wrapText="1"/>
    </xf>
    <xf numFmtId="0" fontId="27" fillId="7" borderId="0" xfId="2" applyFont="1" applyFill="1" applyBorder="1" applyAlignment="1" applyProtection="1">
      <alignment horizontal="left" vertical="top" wrapText="1"/>
      <protection locked="0"/>
    </xf>
    <xf numFmtId="0" fontId="27" fillId="7" borderId="0" xfId="2" applyFont="1" applyFill="1" applyBorder="1" applyAlignment="1" applyProtection="1">
      <alignment horizontal="left"/>
      <protection locked="0"/>
    </xf>
    <xf numFmtId="0" fontId="27" fillId="7" borderId="0" xfId="2" applyFont="1" applyFill="1" applyBorder="1" applyAlignment="1" applyProtection="1">
      <alignment horizontal="center"/>
      <protection locked="0"/>
    </xf>
    <xf numFmtId="0" fontId="27" fillId="7" borderId="0" xfId="2" applyFont="1" applyFill="1" applyBorder="1" applyAlignment="1" applyProtection="1">
      <alignment wrapText="1"/>
      <protection locked="0"/>
    </xf>
    <xf numFmtId="0" fontId="27" fillId="7" borderId="0" xfId="2" applyFont="1" applyFill="1" applyBorder="1" applyAlignment="1" applyProtection="1">
      <protection locked="0"/>
    </xf>
    <xf numFmtId="0" fontId="4" fillId="7" borderId="0" xfId="2" applyFont="1" applyFill="1" applyBorder="1" applyAlignment="1">
      <alignment horizontal="center"/>
    </xf>
    <xf numFmtId="0" fontId="27" fillId="0" borderId="12" xfId="2" applyFont="1" applyBorder="1" applyAlignment="1" applyProtection="1">
      <alignment horizontal="left"/>
      <protection locked="0"/>
    </xf>
    <xf numFmtId="0" fontId="35" fillId="0" borderId="1" xfId="2" applyFont="1" applyBorder="1" applyAlignment="1" applyProtection="1">
      <alignment wrapText="1"/>
      <protection locked="0"/>
    </xf>
    <xf numFmtId="0" fontId="4" fillId="0" borderId="0" xfId="4" applyFont="1" applyBorder="1" applyAlignment="1"/>
    <xf numFmtId="0" fontId="13" fillId="0" borderId="0" xfId="4" applyFont="1" applyFill="1" applyBorder="1" applyAlignment="1"/>
    <xf numFmtId="0" fontId="13" fillId="0" borderId="0" xfId="4" applyFont="1" applyAlignment="1">
      <alignment horizontal="justify"/>
    </xf>
    <xf numFmtId="0" fontId="13" fillId="0" borderId="0" xfId="4" applyFont="1" applyAlignment="1"/>
    <xf numFmtId="0" fontId="19" fillId="0" borderId="0" xfId="4" applyFont="1" applyAlignment="1"/>
    <xf numFmtId="0" fontId="8" fillId="0" borderId="0" xfId="4" applyFont="1" applyAlignment="1">
      <alignment horizontal="justify" vertical="top"/>
    </xf>
    <xf numFmtId="0" fontId="8" fillId="0" borderId="0" xfId="4" applyFont="1" applyBorder="1" applyAlignment="1">
      <alignment vertical="top"/>
    </xf>
    <xf numFmtId="0" fontId="7" fillId="0" borderId="0" xfId="4" applyFont="1" applyBorder="1" applyAlignment="1">
      <alignment horizontal="center"/>
    </xf>
    <xf numFmtId="1" fontId="5" fillId="0" borderId="1" xfId="4" applyNumberFormat="1" applyFont="1" applyBorder="1" applyAlignment="1" applyProtection="1">
      <alignment horizontal="left" vertical="center"/>
      <protection locked="0"/>
    </xf>
    <xf numFmtId="0" fontId="5" fillId="0" borderId="0" xfId="4" applyFont="1" applyBorder="1" applyAlignment="1"/>
    <xf numFmtId="0" fontId="13" fillId="0" borderId="0" xfId="4" applyFont="1" applyBorder="1" applyAlignment="1"/>
    <xf numFmtId="0" fontId="13" fillId="0" borderId="0" xfId="4" applyFont="1" applyFill="1" applyBorder="1" applyAlignment="1">
      <alignment vertical="top"/>
    </xf>
    <xf numFmtId="0" fontId="13" fillId="0" borderId="0" xfId="4" applyFont="1" applyBorder="1" applyAlignment="1">
      <alignment horizontal="justify" vertical="top" wrapText="1"/>
    </xf>
    <xf numFmtId="0" fontId="11" fillId="0" borderId="0" xfId="4" applyFont="1" applyBorder="1" applyAlignment="1"/>
    <xf numFmtId="0" fontId="7" fillId="0" borderId="0" xfId="4" applyFont="1" applyFill="1" applyBorder="1" applyAlignment="1">
      <alignment horizontal="center"/>
    </xf>
    <xf numFmtId="0" fontId="5" fillId="0" borderId="0" xfId="4" applyFont="1" applyFill="1" applyBorder="1" applyAlignment="1"/>
    <xf numFmtId="0" fontId="4" fillId="0" borderId="0" xfId="4" applyFont="1" applyFill="1" applyBorder="1" applyAlignment="1"/>
    <xf numFmtId="0" fontId="11" fillId="0" borderId="0" xfId="4" applyFont="1" applyFill="1" applyBorder="1" applyAlignment="1"/>
    <xf numFmtId="0" fontId="16" fillId="0" borderId="0" xfId="4" applyFont="1" applyFill="1" applyBorder="1" applyAlignment="1">
      <alignment horizontal="justify" vertical="center" wrapText="1"/>
    </xf>
    <xf numFmtId="0" fontId="5" fillId="0" borderId="0" xfId="4" applyFont="1" applyFill="1" applyBorder="1" applyAlignment="1" applyProtection="1">
      <protection locked="0"/>
    </xf>
    <xf numFmtId="0" fontId="5" fillId="0" borderId="0" xfId="4" applyFont="1" applyBorder="1" applyAlignment="1">
      <alignment vertical="center"/>
    </xf>
    <xf numFmtId="0" fontId="38" fillId="0" borderId="0" xfId="4" applyFont="1" applyAlignment="1">
      <alignment horizontal="center"/>
    </xf>
    <xf numFmtId="0" fontId="17" fillId="0" borderId="0" xfId="4" applyFont="1" applyFill="1" applyBorder="1" applyAlignment="1">
      <alignment horizontal="justify" vertical="top" wrapText="1"/>
    </xf>
    <xf numFmtId="0" fontId="4" fillId="0" borderId="0" xfId="4" applyFont="1" applyAlignment="1">
      <alignment vertical="center" wrapText="1"/>
    </xf>
    <xf numFmtId="0" fontId="9" fillId="0" borderId="0" xfId="4" applyFont="1" applyBorder="1" applyAlignment="1">
      <alignment horizontal="justify" vertical="top" wrapText="1"/>
    </xf>
    <xf numFmtId="0" fontId="5" fillId="0" borderId="0" xfId="4" applyFont="1" applyBorder="1" applyAlignment="1">
      <alignment horizontal="left" vertical="center" wrapText="1"/>
    </xf>
    <xf numFmtId="0" fontId="17" fillId="0" borderId="0" xfId="4" applyFont="1" applyFill="1" applyBorder="1" applyAlignment="1"/>
    <xf numFmtId="0" fontId="10" fillId="0" borderId="0" xfId="4" applyFont="1" applyFill="1" applyBorder="1" applyAlignment="1" applyProtection="1">
      <protection locked="0"/>
    </xf>
    <xf numFmtId="0" fontId="21" fillId="0" borderId="0" xfId="4" applyFont="1" applyFill="1" applyBorder="1" applyAlignment="1"/>
    <xf numFmtId="0" fontId="18" fillId="0" borderId="0" xfId="4" applyFont="1" applyFill="1" applyAlignment="1">
      <alignment wrapText="1"/>
    </xf>
    <xf numFmtId="0" fontId="18" fillId="0" borderId="0" xfId="4" applyFont="1" applyAlignment="1">
      <alignment wrapText="1"/>
    </xf>
    <xf numFmtId="0" fontId="10" fillId="0" borderId="0" xfId="4" applyFont="1" applyBorder="1" applyAlignment="1">
      <alignment horizontal="left"/>
    </xf>
    <xf numFmtId="0" fontId="14" fillId="0" borderId="0" xfId="4" applyFont="1" applyBorder="1" applyAlignment="1">
      <alignment horizontal="right"/>
    </xf>
    <xf numFmtId="0" fontId="15" fillId="0" borderId="0" xfId="4" applyFont="1" applyBorder="1" applyAlignment="1"/>
    <xf numFmtId="0" fontId="7" fillId="0" borderId="0" xfId="4" applyFont="1" applyFill="1" applyBorder="1" applyAlignment="1"/>
    <xf numFmtId="0" fontId="7" fillId="0" borderId="0" xfId="4" applyFont="1" applyAlignment="1">
      <alignment horizontal="justify"/>
    </xf>
    <xf numFmtId="0" fontId="9" fillId="0" borderId="0" xfId="4" applyFont="1" applyAlignment="1">
      <alignment horizontal="justify"/>
    </xf>
    <xf numFmtId="0" fontId="20" fillId="3" borderId="15" xfId="4" applyFont="1" applyFill="1" applyBorder="1" applyAlignment="1">
      <alignment horizontal="justify" vertical="center"/>
    </xf>
    <xf numFmtId="0" fontId="7" fillId="0" borderId="16" xfId="4" applyFont="1" applyBorder="1" applyAlignment="1">
      <alignment horizontal="center"/>
    </xf>
    <xf numFmtId="0" fontId="10" fillId="0" borderId="0" xfId="4" applyFont="1" applyBorder="1" applyAlignment="1"/>
    <xf numFmtId="0" fontId="7" fillId="0" borderId="0" xfId="4" applyFont="1" applyAlignment="1">
      <alignment horizontal="left"/>
    </xf>
    <xf numFmtId="0" fontId="4" fillId="0" borderId="0" xfId="4" applyFont="1" applyFill="1" applyBorder="1" applyAlignment="1">
      <alignment vertical="top"/>
    </xf>
    <xf numFmtId="0" fontId="4" fillId="0" borderId="0" xfId="4" applyFont="1" applyBorder="1" applyAlignment="1">
      <alignment vertical="top"/>
    </xf>
    <xf numFmtId="0" fontId="22" fillId="5" borderId="29" xfId="4" applyFont="1" applyFill="1" applyBorder="1" applyAlignment="1">
      <alignment horizontal="center" vertical="center" wrapText="1"/>
    </xf>
    <xf numFmtId="0" fontId="22" fillId="5" borderId="2" xfId="4" applyFont="1" applyFill="1" applyBorder="1" applyAlignment="1">
      <alignment horizontal="center" vertical="center" wrapText="1"/>
    </xf>
    <xf numFmtId="0" fontId="22" fillId="5" borderId="30" xfId="4" applyFont="1" applyFill="1" applyBorder="1" applyAlignment="1">
      <alignment horizontal="center" vertical="center" wrapText="1"/>
    </xf>
    <xf numFmtId="0" fontId="22" fillId="5" borderId="31" xfId="4" applyFont="1" applyFill="1" applyBorder="1" applyAlignment="1">
      <alignment horizontal="center" vertical="center" wrapText="1"/>
    </xf>
    <xf numFmtId="0" fontId="22" fillId="5" borderId="32" xfId="4" applyFont="1" applyFill="1" applyBorder="1" applyAlignment="1">
      <alignment horizontal="center" vertical="center" wrapText="1"/>
    </xf>
    <xf numFmtId="0" fontId="4" fillId="0" borderId="33" xfId="4" applyFont="1" applyFill="1" applyBorder="1" applyAlignment="1"/>
    <xf numFmtId="0" fontId="3" fillId="2" borderId="20" xfId="4" applyFont="1" applyFill="1" applyBorder="1" applyAlignment="1"/>
    <xf numFmtId="0" fontId="23" fillId="2" borderId="34" xfId="4" applyFont="1" applyFill="1" applyBorder="1" applyAlignment="1">
      <alignment horizontal="right" vertical="center"/>
    </xf>
    <xf numFmtId="0" fontId="9" fillId="0" borderId="35" xfId="4" applyFont="1" applyFill="1" applyBorder="1" applyAlignment="1"/>
    <xf numFmtId="0" fontId="5" fillId="0" borderId="14" xfId="4" applyNumberFormat="1" applyFont="1" applyFill="1" applyBorder="1" applyAlignment="1" applyProtection="1">
      <alignment horizontal="right" vertical="center"/>
      <protection locked="0"/>
    </xf>
    <xf numFmtId="0" fontId="5" fillId="0" borderId="1" xfId="4" applyNumberFormat="1" applyFont="1" applyFill="1" applyBorder="1" applyAlignment="1" applyProtection="1">
      <alignment horizontal="right" vertical="center"/>
      <protection locked="0"/>
    </xf>
    <xf numFmtId="0" fontId="5" fillId="0" borderId="36" xfId="4" applyNumberFormat="1" applyFont="1" applyFill="1" applyBorder="1" applyAlignment="1" applyProtection="1">
      <alignment horizontal="right" vertical="center"/>
      <protection locked="0"/>
    </xf>
    <xf numFmtId="0" fontId="5" fillId="0" borderId="33" xfId="4" applyNumberFormat="1" applyFont="1" applyFill="1" applyBorder="1" applyAlignment="1" applyProtection="1">
      <alignment horizontal="right" vertical="center"/>
      <protection locked="0"/>
    </xf>
    <xf numFmtId="0" fontId="9" fillId="0" borderId="35" xfId="4" applyFont="1" applyFill="1" applyBorder="1" applyAlignment="1">
      <alignment vertical="top" wrapText="1"/>
    </xf>
    <xf numFmtId="0" fontId="5" fillId="0" borderId="37" xfId="4" applyNumberFormat="1" applyFont="1" applyFill="1" applyBorder="1" applyAlignment="1" applyProtection="1">
      <alignment horizontal="right" vertical="center"/>
      <protection locked="0"/>
    </xf>
    <xf numFmtId="0" fontId="9" fillId="0" borderId="38" xfId="4" applyFont="1" applyFill="1" applyBorder="1" applyAlignment="1">
      <alignment wrapText="1"/>
    </xf>
    <xf numFmtId="0" fontId="5" fillId="0" borderId="39" xfId="4" applyNumberFormat="1" applyFont="1" applyFill="1" applyBorder="1" applyAlignment="1" applyProtection="1">
      <alignment horizontal="right" vertical="center"/>
      <protection locked="0"/>
    </xf>
    <xf numFmtId="0" fontId="5" fillId="0" borderId="40" xfId="4" applyNumberFormat="1" applyFont="1" applyFill="1" applyBorder="1" applyAlignment="1" applyProtection="1">
      <alignment horizontal="right" vertical="center"/>
      <protection locked="0"/>
    </xf>
    <xf numFmtId="0" fontId="5" fillId="0" borderId="41" xfId="4" applyNumberFormat="1" applyFont="1" applyFill="1" applyBorder="1" applyAlignment="1" applyProtection="1">
      <alignment horizontal="right" vertical="center"/>
      <protection locked="0"/>
    </xf>
    <xf numFmtId="0" fontId="5" fillId="0" borderId="42" xfId="4" applyNumberFormat="1" applyFont="1" applyFill="1" applyBorder="1" applyAlignment="1" applyProtection="1">
      <alignment horizontal="right" vertical="center"/>
      <protection locked="0"/>
    </xf>
    <xf numFmtId="0" fontId="5" fillId="0" borderId="43" xfId="4" applyNumberFormat="1" applyFont="1" applyFill="1" applyBorder="1" applyAlignment="1" applyProtection="1">
      <alignment horizontal="right" vertical="center"/>
      <protection locked="0"/>
    </xf>
    <xf numFmtId="0" fontId="5" fillId="0" borderId="44" xfId="4" applyNumberFormat="1" applyFont="1" applyFill="1" applyBorder="1" applyAlignment="1" applyProtection="1">
      <alignment horizontal="right" vertical="center"/>
      <protection locked="0"/>
    </xf>
    <xf numFmtId="0" fontId="5" fillId="0" borderId="45" xfId="4" applyNumberFormat="1" applyFont="1" applyFill="1" applyBorder="1" applyAlignment="1" applyProtection="1">
      <alignment horizontal="right" vertical="center"/>
      <protection locked="0"/>
    </xf>
    <xf numFmtId="0" fontId="22" fillId="5" borderId="46" xfId="4" applyFont="1" applyFill="1" applyBorder="1" applyAlignment="1"/>
    <xf numFmtId="0" fontId="5" fillId="3" borderId="47" xfId="4" applyNumberFormat="1" applyFont="1" applyFill="1" applyBorder="1" applyAlignment="1" applyProtection="1">
      <alignment horizontal="right" vertical="center"/>
      <protection locked="0"/>
    </xf>
    <xf numFmtId="0" fontId="3" fillId="2" borderId="48" xfId="4" applyFont="1" applyFill="1" applyBorder="1" applyAlignment="1"/>
    <xf numFmtId="0" fontId="5" fillId="2" borderId="48" xfId="4" applyNumberFormat="1" applyFont="1" applyFill="1" applyBorder="1" applyAlignment="1">
      <alignment horizontal="right" vertical="center"/>
    </xf>
    <xf numFmtId="0" fontId="9" fillId="0" borderId="37" xfId="4" applyFont="1" applyFill="1" applyBorder="1" applyAlignment="1"/>
    <xf numFmtId="0" fontId="22" fillId="5" borderId="38" xfId="4" applyFont="1" applyFill="1" applyBorder="1" applyAlignment="1"/>
    <xf numFmtId="0" fontId="5" fillId="3" borderId="39" xfId="4" applyNumberFormat="1" applyFont="1" applyFill="1" applyBorder="1" applyAlignment="1" applyProtection="1">
      <alignment horizontal="right" vertical="center"/>
      <protection locked="0"/>
    </xf>
    <xf numFmtId="0" fontId="20" fillId="5" borderId="49" xfId="4" applyFont="1" applyFill="1" applyBorder="1" applyAlignment="1"/>
    <xf numFmtId="0" fontId="7" fillId="3" borderId="50" xfId="4" applyNumberFormat="1" applyFont="1" applyFill="1" applyBorder="1" applyAlignment="1" applyProtection="1">
      <alignment horizontal="right" vertical="center"/>
      <protection locked="0"/>
    </xf>
    <xf numFmtId="0" fontId="13" fillId="0" borderId="51" xfId="4" applyFont="1" applyFill="1" applyBorder="1" applyAlignment="1"/>
    <xf numFmtId="0" fontId="7" fillId="0" borderId="0" xfId="4" applyFont="1" applyFill="1" applyBorder="1" applyAlignment="1">
      <alignment horizontal="right" vertical="center"/>
    </xf>
    <xf numFmtId="0" fontId="22" fillId="0" borderId="21" xfId="4" applyFont="1" applyBorder="1" applyAlignment="1">
      <alignment horizontal="justify" vertical="center"/>
    </xf>
    <xf numFmtId="0" fontId="5" fillId="0" borderId="52" xfId="4" applyFont="1" applyFill="1" applyBorder="1" applyAlignment="1" applyProtection="1">
      <alignment horizontal="left" vertical="center"/>
      <protection locked="0"/>
    </xf>
    <xf numFmtId="0" fontId="22" fillId="0" borderId="21" xfId="4" applyFont="1" applyBorder="1" applyAlignment="1">
      <alignment horizontal="justify" vertical="center" wrapText="1"/>
    </xf>
    <xf numFmtId="0" fontId="25" fillId="0" borderId="0" xfId="4" applyFont="1" applyBorder="1" applyAlignment="1">
      <alignment horizontal="left"/>
    </xf>
    <xf numFmtId="0" fontId="26" fillId="0" borderId="0" xfId="4" applyFont="1" applyBorder="1" applyAlignment="1"/>
    <xf numFmtId="0" fontId="27" fillId="0" borderId="0" xfId="4" applyFont="1" applyBorder="1" applyAlignment="1">
      <alignment horizontal="justify"/>
    </xf>
    <xf numFmtId="0" fontId="20" fillId="0" borderId="0" xfId="4" applyFont="1" applyBorder="1" applyAlignment="1">
      <alignment horizontal="justify"/>
    </xf>
    <xf numFmtId="0" fontId="4" fillId="0" borderId="53" xfId="4" applyFont="1" applyBorder="1" applyAlignment="1">
      <alignment vertical="top"/>
    </xf>
    <xf numFmtId="0" fontId="4" fillId="0" borderId="7" xfId="4" applyFont="1" applyBorder="1" applyAlignment="1"/>
    <xf numFmtId="0" fontId="22" fillId="5" borderId="55" xfId="4" applyFont="1" applyFill="1" applyBorder="1" applyAlignment="1">
      <alignment horizontal="center" vertical="center" wrapText="1"/>
    </xf>
    <xf numFmtId="0" fontId="4" fillId="0" borderId="33" xfId="4" applyFont="1" applyFill="1" applyBorder="1" applyAlignment="1">
      <alignment vertical="center"/>
    </xf>
    <xf numFmtId="0" fontId="3" fillId="2" borderId="48" xfId="4" applyFont="1" applyFill="1" applyBorder="1" applyAlignment="1">
      <alignment vertical="center"/>
    </xf>
    <xf numFmtId="0" fontId="22" fillId="2" borderId="56" xfId="4" applyFont="1" applyFill="1" applyBorder="1" applyAlignment="1">
      <alignment vertical="center"/>
    </xf>
    <xf numFmtId="0" fontId="7" fillId="2" borderId="57" xfId="4" applyFont="1" applyFill="1" applyBorder="1" applyAlignment="1">
      <alignment vertical="center"/>
    </xf>
    <xf numFmtId="0" fontId="7" fillId="2" borderId="3" xfId="4" applyFont="1" applyFill="1" applyBorder="1" applyAlignment="1">
      <alignment vertical="center"/>
    </xf>
    <xf numFmtId="0" fontId="7" fillId="2" borderId="7" xfId="4" applyFont="1" applyFill="1" applyBorder="1" applyAlignment="1">
      <alignment vertical="center"/>
    </xf>
    <xf numFmtId="0" fontId="7" fillId="2" borderId="58" xfId="4" applyFont="1" applyFill="1" applyBorder="1" applyAlignment="1">
      <alignment vertical="center"/>
    </xf>
    <xf numFmtId="0" fontId="7" fillId="2" borderId="59" xfId="4" applyFont="1" applyFill="1" applyBorder="1" applyAlignment="1">
      <alignment vertical="center"/>
    </xf>
    <xf numFmtId="0" fontId="4" fillId="0" borderId="0" xfId="4" applyFont="1" applyBorder="1" applyAlignment="1">
      <alignment vertical="center"/>
    </xf>
    <xf numFmtId="0" fontId="5" fillId="0" borderId="14" xfId="4" applyFont="1" applyFill="1" applyBorder="1" applyAlignment="1" applyProtection="1">
      <alignment horizontal="right" vertical="center"/>
      <protection locked="0"/>
    </xf>
    <xf numFmtId="0" fontId="5" fillId="0" borderId="1" xfId="4" applyFont="1" applyFill="1" applyBorder="1" applyAlignment="1" applyProtection="1">
      <alignment horizontal="right" vertical="center"/>
      <protection locked="0"/>
    </xf>
    <xf numFmtId="0" fontId="5" fillId="0" borderId="36" xfId="4" applyFont="1" applyFill="1" applyBorder="1" applyAlignment="1" applyProtection="1">
      <alignment horizontal="right" vertical="center"/>
      <protection locked="0"/>
    </xf>
    <xf numFmtId="0" fontId="5" fillId="0" borderId="37" xfId="4" applyFont="1" applyFill="1" applyBorder="1" applyAlignment="1" applyProtection="1">
      <alignment horizontal="right" vertical="center"/>
      <protection locked="0"/>
    </xf>
    <xf numFmtId="0" fontId="9" fillId="0" borderId="37" xfId="4" applyFont="1" applyFill="1" applyBorder="1" applyAlignment="1">
      <alignment vertical="top" wrapText="1"/>
    </xf>
    <xf numFmtId="0" fontId="9" fillId="0" borderId="37" xfId="4" applyFont="1" applyFill="1" applyBorder="1" applyAlignment="1">
      <alignment wrapText="1"/>
    </xf>
    <xf numFmtId="0" fontId="22" fillId="5" borderId="54" xfId="4" applyFont="1" applyFill="1" applyBorder="1" applyAlignment="1"/>
    <xf numFmtId="0" fontId="5" fillId="3" borderId="42" xfId="4" applyFont="1" applyFill="1" applyBorder="1" applyAlignment="1" applyProtection="1">
      <alignment horizontal="right" vertical="center"/>
      <protection locked="0"/>
    </xf>
    <xf numFmtId="0" fontId="5" fillId="3" borderId="43" xfId="4" applyFont="1" applyFill="1" applyBorder="1" applyAlignment="1" applyProtection="1">
      <alignment horizontal="right" vertical="center"/>
      <protection locked="0"/>
    </xf>
    <xf numFmtId="0" fontId="5" fillId="3" borderId="60" xfId="4" applyFont="1" applyFill="1" applyBorder="1" applyAlignment="1" applyProtection="1">
      <alignment horizontal="right" vertical="center"/>
      <protection locked="0"/>
    </xf>
    <xf numFmtId="0" fontId="7" fillId="2" borderId="56" xfId="4" applyFont="1" applyFill="1" applyBorder="1" applyAlignment="1">
      <alignment horizontal="right" vertical="center"/>
    </xf>
    <xf numFmtId="0" fontId="7" fillId="2" borderId="57" xfId="4" applyFont="1" applyFill="1" applyBorder="1" applyAlignment="1">
      <alignment horizontal="right" vertical="center"/>
    </xf>
    <xf numFmtId="0" fontId="7" fillId="2" borderId="61" xfId="4" applyFont="1" applyFill="1" applyBorder="1" applyAlignment="1">
      <alignment horizontal="right" vertical="center"/>
    </xf>
    <xf numFmtId="0" fontId="7" fillId="2" borderId="62" xfId="4" applyFont="1" applyFill="1" applyBorder="1" applyAlignment="1">
      <alignment horizontal="right" vertical="center"/>
    </xf>
    <xf numFmtId="0" fontId="7" fillId="2" borderId="48" xfId="4" applyFont="1" applyFill="1" applyBorder="1" applyAlignment="1">
      <alignment horizontal="right" vertical="center"/>
    </xf>
    <xf numFmtId="0" fontId="22" fillId="5" borderId="45" xfId="4" applyFont="1" applyFill="1" applyBorder="1" applyAlignment="1"/>
    <xf numFmtId="0" fontId="3" fillId="2" borderId="59" xfId="4" applyFont="1" applyFill="1" applyBorder="1" applyAlignment="1">
      <alignment vertical="center"/>
    </xf>
    <xf numFmtId="0" fontId="7" fillId="2" borderId="63" xfId="4" applyFont="1" applyFill="1" applyBorder="1" applyAlignment="1">
      <alignment horizontal="right" vertical="center"/>
    </xf>
    <xf numFmtId="0" fontId="9" fillId="6" borderId="37" xfId="4" applyFont="1" applyFill="1" applyBorder="1" applyAlignment="1">
      <alignment vertical="center"/>
    </xf>
    <xf numFmtId="0" fontId="7" fillId="6" borderId="37" xfId="4" applyFont="1" applyFill="1" applyBorder="1" applyAlignment="1" applyProtection="1">
      <alignment horizontal="right" vertical="center"/>
      <protection locked="0"/>
    </xf>
    <xf numFmtId="0" fontId="9" fillId="0" borderId="37" xfId="4" applyFont="1" applyFill="1" applyBorder="1" applyAlignment="1">
      <alignment vertical="center"/>
    </xf>
    <xf numFmtId="0" fontId="7" fillId="0" borderId="37" xfId="4" applyFont="1" applyFill="1" applyBorder="1" applyAlignment="1" applyProtection="1">
      <alignment horizontal="right" vertical="center"/>
      <protection locked="0"/>
    </xf>
    <xf numFmtId="0" fontId="29" fillId="0" borderId="27" xfId="4" applyFont="1" applyFill="1" applyBorder="1" applyAlignment="1" applyProtection="1">
      <protection locked="0"/>
    </xf>
    <xf numFmtId="0" fontId="20" fillId="5" borderId="52" xfId="4" applyFont="1" applyFill="1" applyBorder="1" applyAlignment="1"/>
    <xf numFmtId="0" fontId="7" fillId="3" borderId="69" xfId="4" applyFont="1" applyFill="1" applyBorder="1" applyAlignment="1" applyProtection="1">
      <alignment horizontal="right" vertical="center"/>
      <protection locked="0"/>
    </xf>
    <xf numFmtId="0" fontId="7" fillId="3" borderId="32" xfId="4" applyFont="1" applyFill="1" applyBorder="1" applyAlignment="1" applyProtection="1">
      <alignment horizontal="right" vertical="center"/>
      <protection locked="0"/>
    </xf>
    <xf numFmtId="0" fontId="27" fillId="0" borderId="0" xfId="4" applyFont="1" applyBorder="1" applyAlignment="1">
      <alignment horizontal="right" vertical="center"/>
    </xf>
    <xf numFmtId="0" fontId="4" fillId="0" borderId="0" xfId="4" applyFont="1" applyBorder="1" applyAlignment="1">
      <alignment horizontal="right" vertical="center"/>
    </xf>
    <xf numFmtId="0" fontId="20" fillId="0" borderId="21" xfId="4" applyFont="1" applyBorder="1" applyAlignment="1">
      <alignment horizontal="justify" vertical="center"/>
    </xf>
    <xf numFmtId="0" fontId="5" fillId="3" borderId="50" xfId="4" applyFont="1" applyFill="1" applyBorder="1" applyAlignment="1" applyProtection="1">
      <alignment horizontal="right" vertical="center"/>
      <protection locked="0"/>
    </xf>
    <xf numFmtId="0" fontId="5" fillId="3" borderId="71" xfId="4" applyFont="1" applyFill="1" applyBorder="1" applyAlignment="1" applyProtection="1">
      <alignment horizontal="right" vertical="center"/>
      <protection locked="0"/>
    </xf>
    <xf numFmtId="0" fontId="5" fillId="3" borderId="22" xfId="4" applyFont="1" applyFill="1" applyBorder="1" applyAlignment="1" applyProtection="1">
      <alignment horizontal="right" vertical="center"/>
      <protection locked="0"/>
    </xf>
    <xf numFmtId="0" fontId="5" fillId="3" borderId="72" xfId="4" applyFont="1" applyFill="1" applyBorder="1" applyAlignment="1" applyProtection="1">
      <alignment horizontal="right" vertical="center"/>
      <protection locked="0"/>
    </xf>
    <xf numFmtId="0" fontId="5" fillId="3" borderId="23" xfId="4" applyFont="1" applyFill="1" applyBorder="1" applyAlignment="1" applyProtection="1">
      <alignment horizontal="right" vertical="center"/>
      <protection locked="0"/>
    </xf>
    <xf numFmtId="0" fontId="22" fillId="0" borderId="52" xfId="4" applyFont="1" applyBorder="1" applyAlignment="1">
      <alignment wrapText="1"/>
    </xf>
    <xf numFmtId="0" fontId="5" fillId="0" borderId="23" xfId="4" applyFont="1" applyFill="1" applyBorder="1" applyAlignment="1" applyProtection="1">
      <alignment horizontal="right" vertical="center"/>
      <protection locked="0"/>
    </xf>
    <xf numFmtId="0" fontId="10" fillId="0" borderId="49" xfId="4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right" vertical="center"/>
    </xf>
    <xf numFmtId="0" fontId="21" fillId="0" borderId="0" xfId="4" applyFont="1" applyBorder="1" applyAlignment="1"/>
    <xf numFmtId="0" fontId="20" fillId="0" borderId="0" xfId="4" applyFont="1" applyBorder="1" applyAlignment="1"/>
    <xf numFmtId="0" fontId="22" fillId="5" borderId="76" xfId="4" applyFont="1" applyFill="1" applyBorder="1" applyAlignment="1">
      <alignment horizontal="center" vertical="center" wrapText="1"/>
    </xf>
    <xf numFmtId="0" fontId="22" fillId="5" borderId="77" xfId="4" applyFont="1" applyFill="1" applyBorder="1" applyAlignment="1">
      <alignment horizontal="center" vertical="center" wrapText="1"/>
    </xf>
    <xf numFmtId="0" fontId="22" fillId="5" borderId="78" xfId="4" applyFont="1" applyFill="1" applyBorder="1" applyAlignment="1">
      <alignment horizontal="center" vertical="center" wrapText="1"/>
    </xf>
    <xf numFmtId="0" fontId="22" fillId="0" borderId="82" xfId="4" applyFont="1" applyFill="1" applyBorder="1" applyAlignment="1">
      <alignment horizontal="center"/>
    </xf>
    <xf numFmtId="0" fontId="5" fillId="0" borderId="11" xfId="4" applyFont="1" applyFill="1" applyBorder="1" applyAlignment="1" applyProtection="1">
      <alignment horizontal="right" vertical="center"/>
      <protection locked="0"/>
    </xf>
    <xf numFmtId="0" fontId="4" fillId="4" borderId="51" xfId="4" applyFont="1" applyFill="1" applyBorder="1" applyAlignment="1">
      <alignment horizontal="right" vertical="center"/>
    </xf>
    <xf numFmtId="0" fontId="7" fillId="3" borderId="82" xfId="4" applyFont="1" applyFill="1" applyBorder="1" applyAlignment="1" applyProtection="1">
      <alignment horizontal="right" vertical="center"/>
      <protection locked="0"/>
    </xf>
    <xf numFmtId="0" fontId="22" fillId="0" borderId="37" xfId="4" applyFont="1" applyFill="1" applyBorder="1" applyAlignment="1">
      <alignment horizontal="center"/>
    </xf>
    <xf numFmtId="0" fontId="5" fillId="0" borderId="13" xfId="4" applyFont="1" applyFill="1" applyBorder="1" applyAlignment="1" applyProtection="1">
      <alignment horizontal="right" vertical="center"/>
      <protection locked="0"/>
    </xf>
    <xf numFmtId="0" fontId="7" fillId="3" borderId="37" xfId="4" applyFont="1" applyFill="1" applyBorder="1" applyAlignment="1" applyProtection="1">
      <alignment horizontal="right" vertical="center"/>
      <protection locked="0"/>
    </xf>
    <xf numFmtId="0" fontId="4" fillId="0" borderId="89" xfId="4" applyFont="1" applyFill="1" applyBorder="1" applyAlignment="1" applyProtection="1">
      <alignment horizontal="right" vertical="center"/>
      <protection locked="0"/>
    </xf>
    <xf numFmtId="0" fontId="4" fillId="0" borderId="1" xfId="4" applyFont="1" applyFill="1" applyBorder="1" applyAlignment="1" applyProtection="1">
      <alignment horizontal="right" vertical="center"/>
      <protection locked="0"/>
    </xf>
    <xf numFmtId="0" fontId="5" fillId="0" borderId="1" xfId="4" applyFont="1" applyFill="1" applyBorder="1" applyAlignment="1" applyProtection="1">
      <alignment horizontal="right" vertical="center" wrapText="1"/>
      <protection locked="0"/>
    </xf>
    <xf numFmtId="0" fontId="4" fillId="0" borderId="90" xfId="4" applyFont="1" applyFill="1" applyBorder="1" applyAlignment="1" applyProtection="1">
      <alignment horizontal="right" vertical="center"/>
      <protection locked="0"/>
    </xf>
    <xf numFmtId="0" fontId="4" fillId="0" borderId="14" xfId="4" applyFont="1" applyFill="1" applyBorder="1" applyAlignment="1" applyProtection="1">
      <alignment horizontal="right" vertical="center"/>
      <protection locked="0"/>
    </xf>
    <xf numFmtId="0" fontId="4" fillId="0" borderId="35" xfId="4" applyFont="1" applyFill="1" applyBorder="1" applyAlignment="1" applyProtection="1">
      <alignment horizontal="right" vertical="center"/>
      <protection locked="0"/>
    </xf>
    <xf numFmtId="0" fontId="22" fillId="0" borderId="37" xfId="4" applyFont="1" applyFill="1" applyBorder="1" applyAlignment="1" applyProtection="1">
      <alignment horizontal="center" wrapText="1"/>
      <protection locked="0"/>
    </xf>
    <xf numFmtId="0" fontId="5" fillId="0" borderId="65" xfId="4" applyFont="1" applyFill="1" applyBorder="1" applyAlignment="1" applyProtection="1">
      <alignment horizontal="right" vertical="center"/>
      <protection locked="0"/>
    </xf>
    <xf numFmtId="0" fontId="4" fillId="0" borderId="91" xfId="4" applyFont="1" applyFill="1" applyBorder="1" applyAlignment="1" applyProtection="1">
      <alignment horizontal="right" vertical="center"/>
      <protection locked="0"/>
    </xf>
    <xf numFmtId="0" fontId="4" fillId="0" borderId="2" xfId="4" applyFont="1" applyFill="1" applyBorder="1" applyAlignment="1" applyProtection="1">
      <alignment horizontal="right" vertical="center"/>
      <protection locked="0"/>
    </xf>
    <xf numFmtId="0" fontId="4" fillId="0" borderId="92" xfId="4" applyFont="1" applyFill="1" applyBorder="1" applyAlignment="1" applyProtection="1">
      <alignment horizontal="right" vertical="center"/>
      <protection locked="0"/>
    </xf>
    <xf numFmtId="0" fontId="4" fillId="0" borderId="6" xfId="4" applyFont="1" applyFill="1" applyBorder="1" applyAlignment="1" applyProtection="1">
      <alignment horizontal="right" vertical="center"/>
      <protection locked="0"/>
    </xf>
    <xf numFmtId="0" fontId="4" fillId="0" borderId="31" xfId="4" applyFont="1" applyFill="1" applyBorder="1" applyAlignment="1" applyProtection="1">
      <alignment horizontal="right" vertical="center"/>
      <protection locked="0"/>
    </xf>
    <xf numFmtId="0" fontId="4" fillId="0" borderId="93" xfId="4" applyFont="1" applyFill="1" applyBorder="1" applyAlignment="1" applyProtection="1">
      <alignment horizontal="right" vertical="center"/>
      <protection locked="0"/>
    </xf>
    <xf numFmtId="0" fontId="7" fillId="3" borderId="94" xfId="4" applyFont="1" applyFill="1" applyBorder="1" applyAlignment="1" applyProtection="1">
      <alignment horizontal="right" vertical="center"/>
      <protection locked="0"/>
    </xf>
    <xf numFmtId="0" fontId="22" fillId="5" borderId="27" xfId="4" applyFont="1" applyFill="1" applyBorder="1" applyAlignment="1">
      <alignment horizontal="center"/>
    </xf>
    <xf numFmtId="0" fontId="5" fillId="3" borderId="21" xfId="4" applyFont="1" applyFill="1" applyBorder="1" applyAlignment="1" applyProtection="1">
      <alignment horizontal="right" vertical="center"/>
      <protection locked="0"/>
    </xf>
    <xf numFmtId="0" fontId="7" fillId="3" borderId="50" xfId="4" applyFont="1" applyFill="1" applyBorder="1" applyAlignment="1" applyProtection="1">
      <alignment horizontal="right" vertical="center"/>
      <protection locked="0"/>
    </xf>
    <xf numFmtId="0" fontId="7" fillId="3" borderId="23" xfId="4" applyFont="1" applyFill="1" applyBorder="1" applyAlignment="1" applyProtection="1">
      <alignment horizontal="right" vertical="center"/>
      <protection locked="0"/>
    </xf>
    <xf numFmtId="0" fontId="4" fillId="0" borderId="49" xfId="4" applyFont="1" applyFill="1" applyBorder="1" applyAlignment="1">
      <alignment horizontal="right" vertical="center"/>
    </xf>
    <xf numFmtId="0" fontId="4" fillId="0" borderId="51" xfId="4" applyFont="1" applyFill="1" applyBorder="1" applyAlignment="1">
      <alignment horizontal="right" vertical="center"/>
    </xf>
    <xf numFmtId="0" fontId="7" fillId="0" borderId="51" xfId="4" applyFont="1" applyBorder="1" applyAlignment="1">
      <alignment horizontal="justify"/>
    </xf>
    <xf numFmtId="0" fontId="7" fillId="0" borderId="0" xfId="4" applyFont="1" applyBorder="1" applyAlignment="1">
      <alignment horizontal="justify"/>
    </xf>
    <xf numFmtId="0" fontId="4" fillId="0" borderId="51" xfId="4" applyFont="1" applyBorder="1" applyAlignment="1"/>
    <xf numFmtId="0" fontId="4" fillId="0" borderId="51" xfId="4" applyFont="1" applyFill="1" applyBorder="1" applyAlignment="1"/>
    <xf numFmtId="0" fontId="20" fillId="0" borderId="0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/>
    </xf>
    <xf numFmtId="0" fontId="21" fillId="0" borderId="0" xfId="4" applyFont="1" applyBorder="1" applyAlignment="1">
      <alignment horizontal="left"/>
    </xf>
    <xf numFmtId="0" fontId="4" fillId="0" borderId="0" xfId="4" applyFont="1" applyBorder="1" applyAlignment="1">
      <alignment horizontal="left"/>
    </xf>
    <xf numFmtId="0" fontId="19" fillId="0" borderId="0" xfId="4" applyFont="1" applyFill="1" applyBorder="1" applyAlignment="1">
      <alignment vertical="top" wrapText="1"/>
    </xf>
    <xf numFmtId="0" fontId="22" fillId="5" borderId="28" xfId="4" applyFont="1" applyFill="1" applyBorder="1" applyAlignment="1">
      <alignment horizontal="center" vertical="center" wrapText="1"/>
    </xf>
    <xf numFmtId="0" fontId="22" fillId="5" borderId="96" xfId="4" applyFont="1" applyFill="1" applyBorder="1" applyAlignment="1">
      <alignment horizontal="center" vertical="center" wrapText="1"/>
    </xf>
    <xf numFmtId="0" fontId="22" fillId="0" borderId="82" xfId="4" applyFont="1" applyBorder="1" applyAlignment="1">
      <alignment horizontal="center" vertical="center"/>
    </xf>
    <xf numFmtId="0" fontId="7" fillId="0" borderId="82" xfId="4" applyFont="1" applyBorder="1" applyAlignment="1" applyProtection="1">
      <alignment horizontal="center" vertical="center"/>
      <protection locked="0"/>
    </xf>
    <xf numFmtId="0" fontId="30" fillId="0" borderId="10" xfId="4" applyFont="1" applyFill="1" applyBorder="1" applyAlignment="1" applyProtection="1">
      <alignment horizontal="center" vertical="center"/>
      <protection locked="0"/>
    </xf>
    <xf numFmtId="0" fontId="30" fillId="0" borderId="4" xfId="4" applyFont="1" applyFill="1" applyBorder="1" applyAlignment="1" applyProtection="1">
      <alignment horizontal="center" vertical="center"/>
      <protection locked="0"/>
    </xf>
    <xf numFmtId="0" fontId="31" fillId="0" borderId="4" xfId="4" applyFont="1" applyFill="1" applyBorder="1" applyAlignment="1" applyProtection="1">
      <alignment horizontal="center" vertical="center" wrapText="1"/>
      <protection locked="0"/>
    </xf>
    <xf numFmtId="0" fontId="30" fillId="0" borderId="97" xfId="4" applyFont="1" applyFill="1" applyBorder="1" applyAlignment="1" applyProtection="1">
      <alignment horizontal="center" vertical="center"/>
      <protection locked="0"/>
    </xf>
    <xf numFmtId="0" fontId="30" fillId="0" borderId="98" xfId="4" applyFont="1" applyFill="1" applyBorder="1" applyAlignment="1" applyProtection="1">
      <alignment horizontal="center" vertical="center"/>
      <protection locked="0"/>
    </xf>
    <xf numFmtId="0" fontId="7" fillId="3" borderId="82" xfId="4" applyFont="1" applyFill="1" applyBorder="1" applyAlignment="1" applyProtection="1">
      <alignment horizontal="center" vertical="center"/>
      <protection locked="0"/>
    </xf>
    <xf numFmtId="0" fontId="19" fillId="0" borderId="0" xfId="4" applyFont="1" applyFill="1" applyBorder="1" applyAlignment="1">
      <alignment horizontal="center" vertical="top" wrapText="1"/>
    </xf>
    <xf numFmtId="0" fontId="22" fillId="0" borderId="37" xfId="4" applyFont="1" applyBorder="1" applyAlignment="1">
      <alignment horizontal="center" vertical="center"/>
    </xf>
    <xf numFmtId="0" fontId="7" fillId="0" borderId="37" xfId="4" applyFont="1" applyBorder="1" applyAlignment="1" applyProtection="1">
      <alignment horizontal="right" vertical="center"/>
      <protection locked="0"/>
    </xf>
    <xf numFmtId="0" fontId="30" fillId="0" borderId="14" xfId="4" applyFont="1" applyFill="1" applyBorder="1" applyAlignment="1" applyProtection="1">
      <alignment horizontal="right" vertical="center"/>
      <protection locked="0"/>
    </xf>
    <xf numFmtId="0" fontId="30" fillId="0" borderId="1" xfId="4" applyFont="1" applyFill="1" applyBorder="1" applyAlignment="1" applyProtection="1">
      <alignment horizontal="right" vertical="center"/>
      <protection locked="0"/>
    </xf>
    <xf numFmtId="0" fontId="31" fillId="0" borderId="1" xfId="4" applyFont="1" applyFill="1" applyBorder="1" applyAlignment="1" applyProtection="1">
      <alignment horizontal="right" vertical="center" wrapText="1"/>
      <protection locked="0"/>
    </xf>
    <xf numFmtId="0" fontId="30" fillId="0" borderId="90" xfId="4" applyFont="1" applyFill="1" applyBorder="1" applyAlignment="1" applyProtection="1">
      <alignment horizontal="right" vertical="center"/>
      <protection locked="0"/>
    </xf>
    <xf numFmtId="0" fontId="30" fillId="0" borderId="36" xfId="4" applyFont="1" applyFill="1" applyBorder="1" applyAlignment="1" applyProtection="1">
      <alignment horizontal="right" vertical="center"/>
      <protection locked="0"/>
    </xf>
    <xf numFmtId="0" fontId="19" fillId="0" borderId="0" xfId="4" applyFont="1" applyBorder="1" applyAlignment="1">
      <alignment vertical="center" wrapText="1"/>
    </xf>
    <xf numFmtId="0" fontId="22" fillId="0" borderId="37" xfId="4" applyFont="1" applyBorder="1" applyAlignment="1" applyProtection="1">
      <alignment horizontal="center" vertical="center" wrapText="1"/>
      <protection locked="0"/>
    </xf>
    <xf numFmtId="0" fontId="4" fillId="0" borderId="94" xfId="4" applyFont="1" applyFill="1" applyBorder="1" applyAlignment="1" applyProtection="1">
      <alignment horizontal="right" vertical="center"/>
      <protection locked="0"/>
    </xf>
    <xf numFmtId="0" fontId="4" fillId="0" borderId="99" xfId="4" applyFont="1" applyFill="1" applyBorder="1" applyAlignment="1" applyProtection="1">
      <alignment horizontal="right" vertical="center"/>
      <protection locked="0"/>
    </xf>
    <xf numFmtId="0" fontId="7" fillId="3" borderId="100" xfId="4" applyFont="1" applyFill="1" applyBorder="1" applyAlignment="1" applyProtection="1">
      <alignment horizontal="right" vertical="center"/>
      <protection locked="0"/>
    </xf>
    <xf numFmtId="0" fontId="22" fillId="0" borderId="27" xfId="4" applyFont="1" applyFill="1" applyBorder="1" applyAlignment="1">
      <alignment horizontal="center" vertical="center"/>
    </xf>
    <xf numFmtId="0" fontId="7" fillId="3" borderId="21" xfId="4" applyFont="1" applyFill="1" applyBorder="1" applyAlignment="1" applyProtection="1">
      <alignment horizontal="right" vertical="center"/>
      <protection locked="0"/>
    </xf>
    <xf numFmtId="0" fontId="33" fillId="0" borderId="51" xfId="4" applyFont="1" applyBorder="1" applyAlignment="1">
      <alignment horizontal="justify"/>
    </xf>
    <xf numFmtId="0" fontId="27" fillId="0" borderId="51" xfId="4" applyFont="1" applyBorder="1" applyAlignment="1">
      <alignment horizontal="justify"/>
    </xf>
    <xf numFmtId="0" fontId="7" fillId="3" borderId="32" xfId="4" applyFont="1" applyFill="1" applyBorder="1" applyAlignment="1" applyProtection="1">
      <alignment horizontal="right" vertical="center"/>
      <protection locked="0"/>
    </xf>
    <xf numFmtId="0" fontId="4" fillId="0" borderId="0" xfId="4" applyFont="1" applyBorder="1" applyAlignment="1">
      <alignment horizontal="right" vertical="center"/>
    </xf>
    <xf numFmtId="0" fontId="4" fillId="4" borderId="51" xfId="4" applyFont="1" applyFill="1" applyBorder="1" applyAlignment="1">
      <alignment horizontal="right" vertical="center"/>
    </xf>
    <xf numFmtId="0" fontId="27" fillId="0" borderId="0" xfId="4" applyFont="1" applyBorder="1" applyAlignment="1">
      <alignment horizontal="justify"/>
    </xf>
    <xf numFmtId="0" fontId="27" fillId="0" borderId="1" xfId="2" applyFont="1" applyBorder="1" applyAlignment="1" applyProtection="1">
      <protection locked="0"/>
    </xf>
    <xf numFmtId="0" fontId="27" fillId="0" borderId="0" xfId="2" applyFont="1" applyFill="1" applyBorder="1" applyAlignment="1" applyProtection="1">
      <alignment horizontal="left" vertical="top" wrapText="1"/>
      <protection locked="0"/>
    </xf>
    <xf numFmtId="0" fontId="27" fillId="0" borderId="0" xfId="2" applyFont="1" applyFill="1" applyBorder="1" applyAlignment="1" applyProtection="1">
      <alignment horizontal="left"/>
      <protection locked="0"/>
    </xf>
    <xf numFmtId="0" fontId="27" fillId="0" borderId="0" xfId="2" applyFont="1" applyFill="1" applyBorder="1" applyAlignment="1" applyProtection="1">
      <alignment horizontal="center"/>
      <protection locked="0"/>
    </xf>
    <xf numFmtId="0" fontId="27" fillId="0" borderId="0" xfId="2" applyFont="1" applyFill="1" applyBorder="1" applyAlignment="1" applyProtection="1">
      <alignment wrapText="1"/>
      <protection locked="0"/>
    </xf>
    <xf numFmtId="0" fontId="27" fillId="0" borderId="0" xfId="2" applyFont="1" applyFill="1" applyBorder="1" applyAlignment="1" applyProtection="1">
      <protection locked="0"/>
    </xf>
    <xf numFmtId="0" fontId="35" fillId="0" borderId="12" xfId="2" applyFont="1" applyBorder="1" applyAlignment="1" applyProtection="1">
      <alignment wrapText="1"/>
      <protection locked="0"/>
    </xf>
    <xf numFmtId="0" fontId="4" fillId="0" borderId="0" xfId="2" applyFont="1" applyFill="1" applyBorder="1" applyAlignment="1" applyProtection="1">
      <alignment horizontal="center"/>
      <protection locked="0"/>
    </xf>
    <xf numFmtId="0" fontId="5" fillId="0" borderId="0" xfId="2" applyFont="1" applyFill="1" applyBorder="1" applyAlignment="1">
      <alignment horizontal="left" vertical="top" wrapText="1"/>
    </xf>
    <xf numFmtId="0" fontId="35" fillId="0" borderId="1" xfId="2" applyFont="1" applyBorder="1" applyAlignment="1" applyProtection="1">
      <alignment horizontal="left" vertical="top" wrapText="1"/>
      <protection locked="0"/>
    </xf>
    <xf numFmtId="0" fontId="35" fillId="0" borderId="1" xfId="2" applyFont="1" applyBorder="1" applyAlignment="1" applyProtection="1">
      <alignment horizontal="left" wrapText="1"/>
      <protection locked="0"/>
    </xf>
    <xf numFmtId="0" fontId="27" fillId="0" borderId="1" xfId="2" applyFont="1" applyBorder="1" applyAlignment="1" applyProtection="1">
      <alignment horizontal="center"/>
      <protection locked="0"/>
    </xf>
    <xf numFmtId="0" fontId="27" fillId="0" borderId="1" xfId="2" applyFont="1" applyBorder="1" applyAlignment="1" applyProtection="1">
      <alignment wrapText="1"/>
      <protection locked="0"/>
    </xf>
    <xf numFmtId="0" fontId="27" fillId="0" borderId="1" xfId="2" applyFont="1" applyBorder="1" applyAlignment="1" applyProtection="1">
      <alignment horizontal="left"/>
      <protection locked="0"/>
    </xf>
    <xf numFmtId="0" fontId="27" fillId="0" borderId="1" xfId="2" applyFont="1" applyBorder="1" applyAlignment="1" applyProtection="1">
      <alignment horizontal="left" vertical="top" wrapText="1"/>
      <protection locked="0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27" fillId="0" borderId="1" xfId="2" applyFont="1" applyFill="1" applyBorder="1" applyAlignment="1" applyProtection="1">
      <alignment horizontal="left"/>
      <protection locked="0"/>
    </xf>
    <xf numFmtId="0" fontId="27" fillId="0" borderId="1" xfId="2" applyFont="1" applyFill="1" applyBorder="1" applyAlignment="1" applyProtection="1">
      <alignment horizontal="center"/>
      <protection locked="0"/>
    </xf>
    <xf numFmtId="0" fontId="27" fillId="0" borderId="1" xfId="2" applyFont="1" applyFill="1" applyBorder="1" applyAlignment="1" applyProtection="1">
      <alignment wrapText="1"/>
      <protection locked="0"/>
    </xf>
    <xf numFmtId="0" fontId="27" fillId="0" borderId="1" xfId="2" applyFont="1" applyFill="1" applyBorder="1" applyAlignment="1" applyProtection="1">
      <protection locked="0"/>
    </xf>
    <xf numFmtId="0" fontId="22" fillId="5" borderId="1" xfId="2" applyFont="1" applyFill="1" applyBorder="1" applyAlignment="1">
      <alignment horizontal="center" vertical="center" wrapText="1"/>
    </xf>
    <xf numFmtId="0" fontId="0" fillId="7" borderId="0" xfId="0" applyFill="1"/>
    <xf numFmtId="0" fontId="43" fillId="7" borderId="0" xfId="0" applyFont="1" applyFill="1" applyAlignment="1">
      <alignment horizontal="left" wrapText="1"/>
    </xf>
    <xf numFmtId="0" fontId="41" fillId="8" borderId="105" xfId="5" applyBorder="1" applyAlignment="1">
      <alignment horizontal="center"/>
    </xf>
    <xf numFmtId="0" fontId="44" fillId="10" borderId="105" xfId="7" applyFont="1" applyBorder="1" applyAlignment="1">
      <alignment horizontal="center" vertical="center"/>
    </xf>
    <xf numFmtId="10" fontId="1" fillId="11" borderId="105" xfId="1" applyNumberFormat="1" applyFill="1" applyBorder="1" applyAlignment="1"/>
    <xf numFmtId="2" fontId="1" fillId="11" borderId="105" xfId="1" applyNumberFormat="1" applyFill="1" applyBorder="1" applyAlignment="1">
      <alignment shrinkToFit="1"/>
    </xf>
    <xf numFmtId="0" fontId="0" fillId="7" borderId="0" xfId="0" applyFill="1" applyAlignment="1">
      <alignment shrinkToFit="1"/>
    </xf>
    <xf numFmtId="0" fontId="4" fillId="4" borderId="5" xfId="2" applyFont="1" applyFill="1" applyBorder="1" applyAlignment="1"/>
    <xf numFmtId="0" fontId="4" fillId="4" borderId="65" xfId="2" applyFont="1" applyFill="1" applyBorder="1" applyAlignment="1"/>
    <xf numFmtId="0" fontId="4" fillId="4" borderId="6" xfId="2" applyFont="1" applyFill="1" applyBorder="1" applyAlignment="1"/>
    <xf numFmtId="0" fontId="4" fillId="4" borderId="7" xfId="2" applyFont="1" applyFill="1" applyBorder="1" applyAlignment="1"/>
    <xf numFmtId="0" fontId="4" fillId="4" borderId="0" xfId="2" applyFont="1" applyFill="1" applyBorder="1" applyAlignment="1"/>
    <xf numFmtId="0" fontId="4" fillId="4" borderId="8" xfId="2" applyFont="1" applyFill="1" applyBorder="1" applyAlignment="1"/>
    <xf numFmtId="0" fontId="4" fillId="4" borderId="9" xfId="2" applyFont="1" applyFill="1" applyBorder="1" applyAlignment="1"/>
    <xf numFmtId="0" fontId="4" fillId="4" borderId="11" xfId="2" applyFont="1" applyFill="1" applyBorder="1" applyAlignment="1"/>
    <xf numFmtId="0" fontId="4" fillId="4" borderId="10" xfId="2" applyFont="1" applyFill="1" applyBorder="1" applyAlignment="1"/>
    <xf numFmtId="0" fontId="4" fillId="4" borderId="5" xfId="2" applyFont="1" applyFill="1" applyBorder="1" applyAlignment="1" applyProtection="1">
      <protection locked="0"/>
    </xf>
    <xf numFmtId="0" fontId="4" fillId="4" borderId="65" xfId="2" applyFont="1" applyFill="1" applyBorder="1" applyAlignment="1" applyProtection="1">
      <protection locked="0"/>
    </xf>
    <xf numFmtId="0" fontId="4" fillId="4" borderId="6" xfId="2" applyFont="1" applyFill="1" applyBorder="1" applyAlignment="1" applyProtection="1">
      <protection locked="0"/>
    </xf>
    <xf numFmtId="0" fontId="4" fillId="4" borderId="7" xfId="2" applyFont="1" applyFill="1" applyBorder="1" applyAlignment="1" applyProtection="1">
      <protection locked="0"/>
    </xf>
    <xf numFmtId="0" fontId="4" fillId="4" borderId="0" xfId="2" applyFont="1" applyFill="1" applyBorder="1" applyAlignment="1" applyProtection="1">
      <protection locked="0"/>
    </xf>
    <xf numFmtId="0" fontId="4" fillId="4" borderId="8" xfId="2" applyFont="1" applyFill="1" applyBorder="1" applyAlignment="1" applyProtection="1">
      <protection locked="0"/>
    </xf>
    <xf numFmtId="0" fontId="4" fillId="4" borderId="9" xfId="2" applyFont="1" applyFill="1" applyBorder="1" applyAlignment="1" applyProtection="1">
      <protection locked="0"/>
    </xf>
    <xf numFmtId="0" fontId="4" fillId="4" borderId="11" xfId="2" applyFont="1" applyFill="1" applyBorder="1" applyAlignment="1" applyProtection="1">
      <protection locked="0"/>
    </xf>
    <xf numFmtId="0" fontId="4" fillId="4" borderId="10" xfId="2" applyFont="1" applyFill="1" applyBorder="1" applyAlignment="1" applyProtection="1">
      <protection locked="0"/>
    </xf>
    <xf numFmtId="0" fontId="27" fillId="0" borderId="12" xfId="2" applyFont="1" applyBorder="1" applyAlignment="1" applyProtection="1">
      <alignment horizontal="center"/>
      <protection locked="0"/>
    </xf>
    <xf numFmtId="2" fontId="19" fillId="0" borderId="2" xfId="2" applyNumberFormat="1" applyFont="1" applyFill="1" applyBorder="1" applyAlignment="1" applyProtection="1">
      <alignment horizontal="center" vertical="center" wrapText="1"/>
      <protection locked="0"/>
    </xf>
    <xf numFmtId="2" fontId="4" fillId="0" borderId="2" xfId="2" applyNumberFormat="1" applyFont="1" applyFill="1" applyBorder="1" applyAlignment="1" applyProtection="1">
      <alignment horizontal="center" vertical="center"/>
      <protection locked="0"/>
    </xf>
    <xf numFmtId="0" fontId="35" fillId="0" borderId="2" xfId="2" applyFont="1" applyBorder="1" applyAlignment="1" applyProtection="1">
      <alignment wrapText="1"/>
      <protection locked="0"/>
    </xf>
    <xf numFmtId="0" fontId="35" fillId="0" borderId="5" xfId="2" applyFont="1" applyBorder="1" applyAlignment="1" applyProtection="1">
      <alignment wrapText="1"/>
      <protection locked="0"/>
    </xf>
    <xf numFmtId="2" fontId="4" fillId="0" borderId="17" xfId="2" applyNumberFormat="1" applyFont="1" applyFill="1" applyBorder="1" applyAlignment="1" applyProtection="1">
      <protection locked="0"/>
    </xf>
    <xf numFmtId="2" fontId="4" fillId="0" borderId="15" xfId="2" applyNumberFormat="1" applyFont="1" applyFill="1" applyBorder="1" applyAlignment="1" applyProtection="1">
      <protection locked="0"/>
    </xf>
    <xf numFmtId="2" fontId="47" fillId="11" borderId="105" xfId="1" applyNumberFormat="1" applyFont="1" applyFill="1" applyBorder="1" applyAlignment="1">
      <alignment shrinkToFit="1"/>
    </xf>
    <xf numFmtId="10" fontId="47" fillId="11" borderId="105" xfId="1" applyNumberFormat="1" applyFont="1" applyFill="1" applyBorder="1" applyAlignment="1"/>
    <xf numFmtId="0" fontId="43" fillId="12" borderId="0" xfId="0" applyFont="1" applyFill="1"/>
    <xf numFmtId="0" fontId="0" fillId="12" borderId="0" xfId="0" applyFill="1"/>
    <xf numFmtId="0" fontId="49" fillId="7" borderId="0" xfId="0" applyFont="1" applyFill="1"/>
    <xf numFmtId="2" fontId="1" fillId="9" borderId="105" xfId="6" applyNumberFormat="1" applyBorder="1" applyAlignment="1" applyProtection="1">
      <alignment horizontal="center" shrinkToFit="1"/>
      <protection locked="0"/>
    </xf>
    <xf numFmtId="1" fontId="1" fillId="9" borderId="105" xfId="6" applyNumberFormat="1" applyBorder="1" applyAlignment="1" applyProtection="1">
      <alignment horizontal="center"/>
      <protection locked="0"/>
    </xf>
    <xf numFmtId="0" fontId="51" fillId="5" borderId="1" xfId="2" applyFont="1" applyFill="1" applyBorder="1" applyAlignment="1">
      <alignment horizontal="center" vertical="center" wrapText="1"/>
    </xf>
    <xf numFmtId="49" fontId="51" fillId="5" borderId="1" xfId="2" applyNumberFormat="1" applyFont="1" applyFill="1" applyBorder="1" applyAlignment="1">
      <alignment horizontal="center" vertical="center" wrapText="1"/>
    </xf>
    <xf numFmtId="0" fontId="27" fillId="0" borderId="0" xfId="2" applyFont="1" applyBorder="1" applyAlignment="1">
      <alignment wrapText="1"/>
    </xf>
    <xf numFmtId="0" fontId="54" fillId="0" borderId="1" xfId="2" applyFont="1" applyFill="1" applyBorder="1" applyAlignment="1">
      <alignment horizontal="left" vertical="center" wrapText="1"/>
    </xf>
    <xf numFmtId="0" fontId="55" fillId="7" borderId="0" xfId="2" applyFont="1" applyFill="1" applyBorder="1" applyAlignment="1" applyProtection="1">
      <alignment vertical="top" wrapText="1"/>
      <protection locked="0"/>
    </xf>
    <xf numFmtId="0" fontId="55" fillId="0" borderId="1" xfId="2" applyFont="1" applyFill="1" applyBorder="1" applyAlignment="1" applyProtection="1">
      <alignment vertical="top" wrapText="1"/>
      <protection locked="0"/>
    </xf>
    <xf numFmtId="0" fontId="55" fillId="0" borderId="0" xfId="2" applyFont="1" applyFill="1" applyBorder="1" applyAlignment="1" applyProtection="1">
      <alignment vertical="top" wrapText="1"/>
      <protection locked="0"/>
    </xf>
    <xf numFmtId="0" fontId="55" fillId="0" borderId="1" xfId="2" applyFont="1" applyFill="1" applyBorder="1" applyAlignment="1" applyProtection="1">
      <alignment horizontal="left" vertical="center" wrapText="1"/>
      <protection locked="0"/>
    </xf>
    <xf numFmtId="0" fontId="55" fillId="0" borderId="1" xfId="2" applyFont="1" applyFill="1" applyBorder="1" applyAlignment="1" applyProtection="1">
      <alignment vertical="center" wrapText="1"/>
      <protection locked="0"/>
    </xf>
    <xf numFmtId="0" fontId="56" fillId="0" borderId="0" xfId="2" applyFont="1" applyFill="1" applyBorder="1" applyAlignment="1">
      <alignment vertical="top" wrapText="1"/>
    </xf>
    <xf numFmtId="0" fontId="57" fillId="0" borderId="0" xfId="2" applyFont="1" applyBorder="1" applyAlignment="1">
      <alignment vertical="top" wrapText="1"/>
    </xf>
    <xf numFmtId="9" fontId="0" fillId="0" borderId="0" xfId="1" applyFont="1"/>
    <xf numFmtId="0" fontId="43" fillId="13" borderId="0" xfId="0" applyFont="1" applyFill="1" applyAlignment="1">
      <alignment horizontal="left"/>
    </xf>
    <xf numFmtId="10" fontId="1" fillId="9" borderId="105" xfId="1" applyNumberFormat="1" applyFill="1" applyBorder="1" applyAlignment="1" applyProtection="1">
      <alignment horizontal="center"/>
      <protection locked="0"/>
    </xf>
    <xf numFmtId="0" fontId="43" fillId="12" borderId="0" xfId="0" applyFont="1" applyFill="1" applyAlignment="1">
      <alignment horizontal="left" wrapText="1"/>
    </xf>
    <xf numFmtId="0" fontId="43" fillId="12" borderId="0" xfId="0" applyFont="1" applyFill="1"/>
    <xf numFmtId="0" fontId="45" fillId="11" borderId="106" xfId="8" applyFont="1" applyBorder="1" applyAlignment="1">
      <alignment horizontal="left"/>
    </xf>
    <xf numFmtId="0" fontId="45" fillId="11" borderId="107" xfId="8" applyFont="1" applyBorder="1" applyAlignment="1">
      <alignment horizontal="left"/>
    </xf>
    <xf numFmtId="0" fontId="45" fillId="11" borderId="109" xfId="8" applyFont="1" applyBorder="1" applyAlignment="1">
      <alignment horizontal="left"/>
    </xf>
    <xf numFmtId="2" fontId="1" fillId="9" borderId="105" xfId="6" applyNumberFormat="1" applyBorder="1" applyAlignment="1" applyProtection="1">
      <alignment horizontal="center"/>
      <protection locked="0"/>
    </xf>
    <xf numFmtId="0" fontId="44" fillId="10" borderId="105" xfId="7" applyFont="1" applyBorder="1" applyAlignment="1">
      <alignment horizontal="center" vertical="center"/>
    </xf>
    <xf numFmtId="0" fontId="45" fillId="11" borderId="106" xfId="8" applyFont="1" applyBorder="1" applyAlignment="1">
      <alignment horizontal="center"/>
    </xf>
    <xf numFmtId="0" fontId="45" fillId="11" borderId="107" xfId="8" applyFont="1" applyBorder="1" applyAlignment="1">
      <alignment horizontal="center"/>
    </xf>
    <xf numFmtId="0" fontId="45" fillId="11" borderId="108" xfId="8" applyFont="1" applyBorder="1" applyAlignment="1">
      <alignment horizontal="center"/>
    </xf>
    <xf numFmtId="0" fontId="0" fillId="7" borderId="0" xfId="0" applyFill="1" applyAlignment="1">
      <alignment horizontal="justify" wrapText="1"/>
    </xf>
    <xf numFmtId="0" fontId="45" fillId="11" borderId="109" xfId="8" applyFont="1" applyBorder="1" applyAlignment="1">
      <alignment horizontal="center"/>
    </xf>
    <xf numFmtId="0" fontId="20" fillId="4" borderId="17" xfId="4" applyFont="1" applyFill="1" applyBorder="1" applyAlignment="1">
      <alignment horizontal="left" vertical="center"/>
    </xf>
    <xf numFmtId="0" fontId="13" fillId="4" borderId="18" xfId="4" applyFont="1" applyFill="1" applyBorder="1" applyAlignment="1">
      <alignment horizontal="left" vertical="center"/>
    </xf>
    <xf numFmtId="0" fontId="13" fillId="4" borderId="19" xfId="4" applyFont="1" applyFill="1" applyBorder="1" applyAlignment="1">
      <alignment horizontal="left" vertical="center"/>
    </xf>
    <xf numFmtId="0" fontId="6" fillId="0" borderId="0" xfId="4" applyFont="1" applyBorder="1" applyAlignment="1">
      <alignment horizontal="center" vertical="center" wrapText="1"/>
    </xf>
    <xf numFmtId="0" fontId="5" fillId="0" borderId="0" xfId="4" applyFont="1" applyBorder="1" applyAlignment="1">
      <alignment horizontal="center" vertical="center" wrapText="1"/>
    </xf>
    <xf numFmtId="0" fontId="37" fillId="0" borderId="0" xfId="3" applyFont="1" applyBorder="1" applyAlignment="1" applyProtection="1">
      <alignment horizontal="left"/>
    </xf>
    <xf numFmtId="0" fontId="9" fillId="0" borderId="0" xfId="4" applyFont="1" applyAlignment="1">
      <alignment horizontal="left" vertical="center" wrapText="1"/>
    </xf>
    <xf numFmtId="0" fontId="5" fillId="0" borderId="0" xfId="4" applyFont="1" applyAlignment="1">
      <alignment horizontal="left" vertical="center" wrapText="1"/>
    </xf>
    <xf numFmtId="0" fontId="5" fillId="0" borderId="8" xfId="4" applyFont="1" applyBorder="1" applyAlignment="1">
      <alignment horizontal="left" vertical="center" wrapText="1"/>
    </xf>
    <xf numFmtId="1" fontId="5" fillId="0" borderId="12" xfId="4" applyNumberFormat="1" applyFont="1" applyBorder="1" applyAlignment="1" applyProtection="1">
      <alignment horizontal="left" vertical="center"/>
      <protection locked="0"/>
    </xf>
    <xf numFmtId="1" fontId="5" fillId="0" borderId="14" xfId="4" applyNumberFormat="1" applyFont="1" applyBorder="1" applyAlignment="1" applyProtection="1">
      <alignment horizontal="left" vertical="center"/>
      <protection locked="0"/>
    </xf>
    <xf numFmtId="0" fontId="9" fillId="0" borderId="0" xfId="4" applyFont="1" applyFill="1" applyBorder="1" applyAlignment="1">
      <alignment horizontal="left" vertical="center" wrapText="1"/>
    </xf>
    <xf numFmtId="0" fontId="5" fillId="0" borderId="0" xfId="4" applyFont="1" applyFill="1" applyBorder="1" applyAlignment="1">
      <alignment horizontal="left" vertical="center" wrapText="1"/>
    </xf>
    <xf numFmtId="0" fontId="20" fillId="0" borderId="0" xfId="4" applyFont="1" applyAlignment="1">
      <alignment horizontal="justify" wrapText="1"/>
    </xf>
    <xf numFmtId="0" fontId="13" fillId="0" borderId="0" xfId="4" applyFont="1" applyAlignment="1">
      <alignment horizontal="justify" wrapText="1"/>
    </xf>
    <xf numFmtId="0" fontId="16" fillId="0" borderId="0" xfId="4" applyFont="1" applyFill="1" applyBorder="1" applyAlignment="1">
      <alignment horizontal="left" vertical="center" wrapText="1"/>
    </xf>
    <xf numFmtId="0" fontId="39" fillId="5" borderId="49" xfId="4" applyFont="1" applyFill="1" applyBorder="1" applyAlignment="1">
      <alignment horizontal="center" vertical="center" wrapText="1"/>
    </xf>
    <xf numFmtId="0" fontId="39" fillId="5" borderId="24" xfId="4" applyFont="1" applyFill="1" applyBorder="1" applyAlignment="1">
      <alignment horizontal="center" vertical="center" wrapText="1"/>
    </xf>
    <xf numFmtId="0" fontId="39" fillId="5" borderId="27" xfId="4" applyFont="1" applyFill="1" applyBorder="1" applyAlignment="1">
      <alignment horizontal="center" vertical="center" wrapText="1"/>
    </xf>
    <xf numFmtId="0" fontId="20" fillId="5" borderId="21" xfId="4" applyFont="1" applyFill="1" applyBorder="1" applyAlignment="1">
      <alignment horizontal="center" vertical="top" wrapText="1"/>
    </xf>
    <xf numFmtId="0" fontId="13" fillId="5" borderId="22" xfId="4" applyFont="1" applyFill="1" applyBorder="1" applyAlignment="1">
      <alignment horizontal="center" vertical="top" wrapText="1"/>
    </xf>
    <xf numFmtId="0" fontId="13" fillId="5" borderId="23" xfId="4" applyFont="1" applyFill="1" applyBorder="1" applyAlignment="1">
      <alignment horizontal="center" vertical="top" wrapText="1"/>
    </xf>
    <xf numFmtId="0" fontId="22" fillId="5" borderId="101" xfId="4" applyFont="1" applyFill="1" applyBorder="1" applyAlignment="1">
      <alignment horizontal="center" vertical="center" wrapText="1"/>
    </xf>
    <xf numFmtId="0" fontId="7" fillId="5" borderId="28" xfId="4" applyFont="1" applyFill="1" applyBorder="1" applyAlignment="1">
      <alignment horizontal="center" vertical="center" wrapText="1"/>
    </xf>
    <xf numFmtId="0" fontId="22" fillId="5" borderId="7" xfId="4" applyFont="1" applyFill="1" applyBorder="1" applyAlignment="1">
      <alignment horizontal="center" vertical="center" wrapText="1"/>
    </xf>
    <xf numFmtId="0" fontId="7" fillId="5" borderId="29" xfId="4" applyFont="1" applyFill="1" applyBorder="1" applyAlignment="1">
      <alignment horizontal="center" vertical="center" wrapText="1"/>
    </xf>
    <xf numFmtId="0" fontId="22" fillId="5" borderId="9" xfId="4" applyFont="1" applyFill="1" applyBorder="1" applyAlignment="1">
      <alignment horizontal="center" vertical="center" wrapText="1"/>
    </xf>
    <xf numFmtId="0" fontId="7" fillId="5" borderId="11" xfId="4" applyFont="1" applyFill="1" applyBorder="1" applyAlignment="1">
      <alignment horizontal="center" vertical="center" wrapText="1"/>
    </xf>
    <xf numFmtId="0" fontId="7" fillId="5" borderId="10" xfId="4" applyFont="1" applyFill="1" applyBorder="1" applyAlignment="1">
      <alignment horizontal="center" vertical="center" wrapText="1"/>
    </xf>
    <xf numFmtId="0" fontId="7" fillId="5" borderId="68" xfId="4" applyFont="1" applyFill="1" applyBorder="1" applyAlignment="1">
      <alignment horizontal="center" vertical="center" wrapText="1"/>
    </xf>
    <xf numFmtId="0" fontId="22" fillId="5" borderId="33" xfId="4" applyFont="1" applyFill="1" applyBorder="1" applyAlignment="1">
      <alignment horizontal="center" vertical="center" wrapText="1"/>
    </xf>
    <xf numFmtId="0" fontId="7" fillId="5" borderId="81" xfId="4" applyFont="1" applyFill="1" applyBorder="1" applyAlignment="1">
      <alignment horizontal="center" vertical="center" wrapText="1"/>
    </xf>
    <xf numFmtId="0" fontId="23" fillId="2" borderId="25" xfId="4" applyFont="1" applyFill="1" applyBorder="1" applyAlignment="1">
      <alignment horizontal="right" vertical="center"/>
    </xf>
    <xf numFmtId="0" fontId="23" fillId="2" borderId="26" xfId="4" applyFont="1" applyFill="1" applyBorder="1" applyAlignment="1">
      <alignment horizontal="right" vertical="center"/>
    </xf>
    <xf numFmtId="0" fontId="5" fillId="2" borderId="102" xfId="4" applyNumberFormat="1" applyFont="1" applyFill="1" applyBorder="1" applyAlignment="1">
      <alignment horizontal="right" vertical="center"/>
    </xf>
    <xf numFmtId="0" fontId="5" fillId="2" borderId="103" xfId="4" applyNumberFormat="1" applyFont="1" applyFill="1" applyBorder="1" applyAlignment="1">
      <alignment horizontal="right" vertical="center"/>
    </xf>
    <xf numFmtId="0" fontId="5" fillId="2" borderId="59" xfId="4" applyNumberFormat="1" applyFont="1" applyFill="1" applyBorder="1" applyAlignment="1">
      <alignment horizontal="right" vertical="center"/>
    </xf>
    <xf numFmtId="0" fontId="27" fillId="0" borderId="0" xfId="4" applyFont="1" applyBorder="1" applyAlignment="1">
      <alignment horizontal="justify"/>
    </xf>
    <xf numFmtId="0" fontId="20" fillId="5" borderId="20" xfId="4" applyFont="1" applyFill="1" applyBorder="1" applyAlignment="1">
      <alignment horizontal="center" vertical="center" wrapText="1"/>
    </xf>
    <xf numFmtId="0" fontId="13" fillId="5" borderId="24" xfId="4" applyFont="1" applyFill="1" applyBorder="1" applyAlignment="1">
      <alignment horizontal="center" vertical="center" wrapText="1"/>
    </xf>
    <xf numFmtId="0" fontId="22" fillId="5" borderId="24" xfId="4" applyFont="1" applyFill="1" applyBorder="1" applyAlignment="1">
      <alignment horizontal="center" vertical="center" wrapText="1"/>
    </xf>
    <xf numFmtId="0" fontId="7" fillId="5" borderId="27" xfId="4" applyFont="1" applyFill="1" applyBorder="1" applyAlignment="1">
      <alignment horizontal="center" vertical="center" wrapText="1"/>
    </xf>
    <xf numFmtId="0" fontId="5" fillId="4" borderId="64" xfId="4" applyFont="1" applyFill="1" applyBorder="1" applyAlignment="1">
      <alignment horizontal="right" vertical="center"/>
    </xf>
    <xf numFmtId="0" fontId="5" fillId="4" borderId="65" xfId="4" applyFont="1" applyFill="1" applyBorder="1" applyAlignment="1">
      <alignment horizontal="right" vertical="center"/>
    </xf>
    <xf numFmtId="0" fontId="5" fillId="4" borderId="66" xfId="4" applyFont="1" applyFill="1" applyBorder="1" applyAlignment="1">
      <alignment horizontal="right" vertical="center"/>
    </xf>
    <xf numFmtId="0" fontId="5" fillId="4" borderId="53" xfId="4" applyFont="1" applyFill="1" applyBorder="1" applyAlignment="1">
      <alignment horizontal="right" vertical="center"/>
    </xf>
    <xf numFmtId="0" fontId="5" fillId="4" borderId="0" xfId="4" applyFont="1" applyFill="1" applyBorder="1" applyAlignment="1">
      <alignment horizontal="right" vertical="center"/>
    </xf>
    <xf numFmtId="0" fontId="5" fillId="4" borderId="33" xfId="4" applyFont="1" applyFill="1" applyBorder="1" applyAlignment="1">
      <alignment horizontal="right" vertical="center"/>
    </xf>
    <xf numFmtId="0" fontId="5" fillId="4" borderId="67" xfId="4" applyFont="1" applyFill="1" applyBorder="1" applyAlignment="1">
      <alignment horizontal="right" vertical="center"/>
    </xf>
    <xf numFmtId="0" fontId="5" fillId="4" borderId="11" xfId="4" applyFont="1" applyFill="1" applyBorder="1" applyAlignment="1">
      <alignment horizontal="right" vertical="center"/>
    </xf>
    <xf numFmtId="0" fontId="5" fillId="4" borderId="68" xfId="4" applyFont="1" applyFill="1" applyBorder="1" applyAlignment="1">
      <alignment horizontal="right" vertical="center"/>
    </xf>
    <xf numFmtId="0" fontId="22" fillId="5" borderId="20" xfId="4" applyFont="1" applyFill="1" applyBorder="1" applyAlignment="1">
      <alignment horizontal="center" vertical="center" wrapText="1"/>
    </xf>
    <xf numFmtId="0" fontId="7" fillId="5" borderId="24" xfId="4" applyFont="1" applyFill="1" applyBorder="1" applyAlignment="1">
      <alignment horizontal="center" vertical="center" wrapText="1"/>
    </xf>
    <xf numFmtId="0" fontId="7" fillId="5" borderId="80" xfId="4" applyFont="1" applyFill="1" applyBorder="1" applyAlignment="1">
      <alignment horizontal="center" vertical="center" wrapText="1"/>
    </xf>
    <xf numFmtId="0" fontId="20" fillId="5" borderId="73" xfId="4" applyFont="1" applyFill="1" applyBorder="1" applyAlignment="1">
      <alignment horizontal="center" vertical="center"/>
    </xf>
    <xf numFmtId="0" fontId="13" fillId="5" borderId="74" xfId="4" applyFont="1" applyFill="1" applyBorder="1" applyAlignment="1">
      <alignment horizontal="center" vertical="center"/>
    </xf>
    <xf numFmtId="0" fontId="13" fillId="5" borderId="75" xfId="4" applyFont="1" applyFill="1" applyBorder="1" applyAlignment="1">
      <alignment horizontal="center" vertical="center"/>
    </xf>
    <xf numFmtId="0" fontId="22" fillId="5" borderId="34" xfId="4" applyFont="1" applyFill="1" applyBorder="1" applyAlignment="1">
      <alignment horizontal="center" vertical="center" wrapText="1"/>
    </xf>
    <xf numFmtId="0" fontId="7" fillId="5" borderId="33" xfId="4" applyFont="1" applyFill="1" applyBorder="1" applyAlignment="1">
      <alignment horizontal="center" vertical="center" wrapText="1"/>
    </xf>
    <xf numFmtId="0" fontId="22" fillId="5" borderId="49" xfId="4" applyFont="1" applyFill="1" applyBorder="1" applyAlignment="1">
      <alignment horizontal="center" vertical="center" wrapText="1"/>
    </xf>
    <xf numFmtId="0" fontId="7" fillId="5" borderId="34" xfId="4" applyFont="1" applyFill="1" applyBorder="1" applyAlignment="1">
      <alignment horizontal="center" vertical="center" wrapText="1"/>
    </xf>
    <xf numFmtId="0" fontId="7" fillId="5" borderId="53" xfId="4" applyFont="1" applyFill="1" applyBorder="1" applyAlignment="1">
      <alignment horizontal="center" vertical="center" wrapText="1"/>
    </xf>
    <xf numFmtId="0" fontId="22" fillId="5" borderId="38" xfId="4" applyFont="1" applyFill="1" applyBorder="1" applyAlignment="1">
      <alignment horizontal="center" vertical="center" wrapText="1"/>
    </xf>
    <xf numFmtId="0" fontId="7" fillId="5" borderId="43" xfId="4" applyFont="1" applyFill="1" applyBorder="1" applyAlignment="1">
      <alignment horizontal="center" vertical="center" wrapText="1"/>
    </xf>
    <xf numFmtId="0" fontId="7" fillId="5" borderId="104" xfId="4" applyFont="1" applyFill="1" applyBorder="1" applyAlignment="1">
      <alignment horizontal="center" vertical="center" wrapText="1"/>
    </xf>
    <xf numFmtId="0" fontId="22" fillId="5" borderId="8" xfId="4" applyFont="1" applyFill="1" applyBorder="1" applyAlignment="1">
      <alignment horizontal="center" vertical="center" wrapText="1"/>
    </xf>
    <xf numFmtId="0" fontId="7" fillId="5" borderId="69" xfId="4" applyFont="1" applyFill="1" applyBorder="1" applyAlignment="1">
      <alignment horizontal="center" vertical="center" wrapText="1"/>
    </xf>
    <xf numFmtId="0" fontId="22" fillId="5" borderId="57" xfId="4" applyFont="1" applyFill="1" applyBorder="1" applyAlignment="1">
      <alignment horizontal="center" vertical="center" wrapText="1"/>
    </xf>
    <xf numFmtId="0" fontId="22" fillId="5" borderId="62" xfId="4" applyFont="1" applyFill="1" applyBorder="1" applyAlignment="1">
      <alignment horizontal="center" vertical="center" wrapText="1"/>
    </xf>
    <xf numFmtId="0" fontId="7" fillId="5" borderId="79" xfId="4" applyFont="1" applyFill="1" applyBorder="1" applyAlignment="1">
      <alignment horizontal="center" vertical="center" wrapText="1"/>
    </xf>
    <xf numFmtId="0" fontId="4" fillId="4" borderId="49" xfId="4" applyFont="1" applyFill="1" applyBorder="1" applyAlignment="1">
      <alignment horizontal="right" vertical="center"/>
    </xf>
    <xf numFmtId="0" fontId="4" fillId="4" borderId="53" xfId="4" applyFont="1" applyFill="1" applyBorder="1" applyAlignment="1">
      <alignment horizontal="right" vertical="center"/>
    </xf>
    <xf numFmtId="0" fontId="4" fillId="4" borderId="67" xfId="4" applyFont="1" applyFill="1" applyBorder="1" applyAlignment="1">
      <alignment horizontal="right" vertical="center"/>
    </xf>
    <xf numFmtId="0" fontId="4" fillId="4" borderId="51" xfId="4" applyFont="1" applyFill="1" applyBorder="1" applyAlignment="1">
      <alignment horizontal="right" vertical="center"/>
    </xf>
    <xf numFmtId="0" fontId="4" fillId="4" borderId="0" xfId="4" applyFont="1" applyFill="1" applyBorder="1" applyAlignment="1">
      <alignment horizontal="right" vertical="center"/>
    </xf>
    <xf numFmtId="0" fontId="4" fillId="4" borderId="11" xfId="4" applyFont="1" applyFill="1" applyBorder="1" applyAlignment="1">
      <alignment horizontal="right" vertical="center"/>
    </xf>
    <xf numFmtId="0" fontId="7" fillId="4" borderId="51" xfId="4" applyFont="1" applyFill="1" applyBorder="1" applyAlignment="1">
      <alignment horizontal="right" vertical="center" wrapText="1"/>
    </xf>
    <xf numFmtId="0" fontId="7" fillId="4" borderId="0" xfId="4" applyFont="1" applyFill="1" applyBorder="1" applyAlignment="1">
      <alignment horizontal="right" vertical="center" wrapText="1"/>
    </xf>
    <xf numFmtId="0" fontId="7" fillId="4" borderId="11" xfId="4" applyFont="1" applyFill="1" applyBorder="1" applyAlignment="1">
      <alignment horizontal="right" vertical="center" wrapText="1"/>
    </xf>
    <xf numFmtId="0" fontId="4" fillId="4" borderId="83" xfId="4" applyFont="1" applyFill="1" applyBorder="1" applyAlignment="1">
      <alignment horizontal="right" vertical="center"/>
    </xf>
    <xf numFmtId="0" fontId="4" fillId="4" borderId="85" xfId="4" applyFont="1" applyFill="1" applyBorder="1" applyAlignment="1">
      <alignment horizontal="right" vertical="center"/>
    </xf>
    <xf numFmtId="0" fontId="4" fillId="4" borderId="87" xfId="4" applyFont="1" applyFill="1" applyBorder="1" applyAlignment="1">
      <alignment horizontal="right" vertical="center"/>
    </xf>
    <xf numFmtId="0" fontId="40" fillId="5" borderId="79" xfId="4" applyFont="1" applyFill="1" applyBorder="1" applyAlignment="1">
      <alignment horizontal="center" vertical="center" wrapText="1"/>
    </xf>
    <xf numFmtId="0" fontId="7" fillId="3" borderId="10" xfId="4" applyFont="1" applyFill="1" applyBorder="1" applyAlignment="1" applyProtection="1">
      <alignment horizontal="center" vertical="center"/>
      <protection locked="0"/>
    </xf>
    <xf numFmtId="0" fontId="7" fillId="3" borderId="98" xfId="4" applyFont="1" applyFill="1" applyBorder="1" applyAlignment="1" applyProtection="1">
      <alignment horizontal="center" vertical="center"/>
      <protection locked="0"/>
    </xf>
    <xf numFmtId="0" fontId="4" fillId="4" borderId="84" xfId="4" applyFont="1" applyFill="1" applyBorder="1" applyAlignment="1">
      <alignment horizontal="right" vertical="center"/>
    </xf>
    <xf numFmtId="0" fontId="4" fillId="4" borderId="16" xfId="4" applyFont="1" applyFill="1" applyBorder="1" applyAlignment="1">
      <alignment horizontal="right" vertical="center"/>
    </xf>
    <xf numFmtId="0" fontId="4" fillId="4" borderId="88" xfId="4" applyFont="1" applyFill="1" applyBorder="1" applyAlignment="1">
      <alignment horizontal="right" vertical="center"/>
    </xf>
    <xf numFmtId="0" fontId="4" fillId="4" borderId="34" xfId="4" applyFont="1" applyFill="1" applyBorder="1" applyAlignment="1">
      <alignment horizontal="right" vertical="center"/>
    </xf>
    <xf numFmtId="0" fontId="4" fillId="4" borderId="33" xfId="4" applyFont="1" applyFill="1" applyBorder="1" applyAlignment="1">
      <alignment horizontal="right" vertical="center"/>
    </xf>
    <xf numFmtId="0" fontId="4" fillId="4" borderId="68" xfId="4" applyFont="1" applyFill="1" applyBorder="1" applyAlignment="1">
      <alignment horizontal="right" vertical="center"/>
    </xf>
    <xf numFmtId="0" fontId="7" fillId="3" borderId="67" xfId="4" applyFont="1" applyFill="1" applyBorder="1" applyAlignment="1" applyProtection="1">
      <alignment horizontal="right" vertical="center"/>
      <protection locked="0"/>
    </xf>
    <xf numFmtId="0" fontId="7" fillId="3" borderId="68" xfId="4" applyFont="1" applyFill="1" applyBorder="1" applyAlignment="1" applyProtection="1">
      <alignment horizontal="right" vertical="center"/>
      <protection locked="0"/>
    </xf>
    <xf numFmtId="0" fontId="7" fillId="3" borderId="86" xfId="4" applyFont="1" applyFill="1" applyBorder="1" applyAlignment="1" applyProtection="1">
      <alignment horizontal="right" vertical="center"/>
      <protection locked="0"/>
    </xf>
    <xf numFmtId="0" fontId="7" fillId="3" borderId="35" xfId="4" applyFont="1" applyFill="1" applyBorder="1" applyAlignment="1" applyProtection="1">
      <alignment horizontal="right" vertical="center"/>
      <protection locked="0"/>
    </xf>
    <xf numFmtId="0" fontId="7" fillId="3" borderId="70" xfId="4" applyFont="1" applyFill="1" applyBorder="1" applyAlignment="1" applyProtection="1">
      <alignment horizontal="right" vertical="center"/>
      <protection locked="0"/>
    </xf>
    <xf numFmtId="0" fontId="7" fillId="3" borderId="32" xfId="4" applyFont="1" applyFill="1" applyBorder="1" applyAlignment="1" applyProtection="1">
      <alignment horizontal="right" vertical="center"/>
      <protection locked="0"/>
    </xf>
    <xf numFmtId="0" fontId="4" fillId="0" borderId="53" xfId="4" applyFont="1" applyBorder="1" applyAlignment="1">
      <alignment horizontal="right" vertical="center"/>
    </xf>
    <xf numFmtId="0" fontId="4" fillId="0" borderId="0" xfId="4" applyFont="1" applyBorder="1" applyAlignment="1">
      <alignment horizontal="right" vertical="center"/>
    </xf>
    <xf numFmtId="0" fontId="33" fillId="0" borderId="0" xfId="4" applyFont="1" applyBorder="1" applyAlignment="1">
      <alignment horizontal="justify"/>
    </xf>
    <xf numFmtId="0" fontId="7" fillId="3" borderId="14" xfId="4" applyFont="1" applyFill="1" applyBorder="1" applyAlignment="1" applyProtection="1">
      <alignment horizontal="right" vertical="center"/>
      <protection locked="0"/>
    </xf>
    <xf numFmtId="0" fontId="7" fillId="3" borderId="36" xfId="4" applyFont="1" applyFill="1" applyBorder="1" applyAlignment="1" applyProtection="1">
      <alignment horizontal="right" vertical="center"/>
      <protection locked="0"/>
    </xf>
    <xf numFmtId="0" fontId="7" fillId="3" borderId="95" xfId="4" applyFont="1" applyFill="1" applyBorder="1" applyAlignment="1" applyProtection="1">
      <alignment horizontal="right" vertical="center"/>
      <protection locked="0"/>
    </xf>
    <xf numFmtId="0" fontId="7" fillId="3" borderId="93" xfId="4" applyFont="1" applyFill="1" applyBorder="1" applyAlignment="1" applyProtection="1">
      <alignment horizontal="right" vertical="center"/>
      <protection locked="0"/>
    </xf>
    <xf numFmtId="0" fontId="22" fillId="5" borderId="46" xfId="4" applyFont="1" applyFill="1" applyBorder="1" applyAlignment="1">
      <alignment horizontal="center" vertical="center" wrapText="1"/>
    </xf>
    <xf numFmtId="0" fontId="7" fillId="5" borderId="18" xfId="4" applyFont="1" applyFill="1" applyBorder="1" applyAlignment="1">
      <alignment horizontal="center" vertical="center" wrapText="1"/>
    </xf>
    <xf numFmtId="0" fontId="7" fillId="5" borderId="19" xfId="4" applyFont="1" applyFill="1" applyBorder="1" applyAlignment="1">
      <alignment horizontal="center" vertical="center" wrapText="1"/>
    </xf>
    <xf numFmtId="0" fontId="22" fillId="5" borderId="56" xfId="4" applyFont="1" applyFill="1" applyBorder="1" applyAlignment="1">
      <alignment horizontal="center" vertical="center" wrapText="1"/>
    </xf>
    <xf numFmtId="0" fontId="7" fillId="5" borderId="30" xfId="4" applyFont="1" applyFill="1" applyBorder="1" applyAlignment="1">
      <alignment horizontal="center" vertical="center" wrapText="1"/>
    </xf>
    <xf numFmtId="0" fontId="54" fillId="0" borderId="1" xfId="2" applyFont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4" fillId="0" borderId="1" xfId="2" applyFont="1" applyFill="1" applyBorder="1" applyAlignment="1">
      <alignment horizontal="left" vertical="center" wrapText="1"/>
    </xf>
    <xf numFmtId="0" fontId="54" fillId="0" borderId="1" xfId="2" applyFont="1" applyBorder="1" applyAlignment="1">
      <alignment vertical="center" wrapText="1"/>
    </xf>
    <xf numFmtId="0" fontId="36" fillId="0" borderId="17" xfId="2" applyFont="1" applyFill="1" applyBorder="1" applyAlignment="1">
      <alignment horizontal="center"/>
    </xf>
    <xf numFmtId="0" fontId="19" fillId="0" borderId="18" xfId="2" applyFont="1" applyFill="1" applyBorder="1" applyAlignment="1">
      <alignment horizontal="center"/>
    </xf>
    <xf numFmtId="0" fontId="3" fillId="2" borderId="1" xfId="2" applyFont="1" applyFill="1" applyBorder="1" applyAlignment="1" applyProtection="1">
      <alignment vertical="center" wrapText="1"/>
      <protection locked="0"/>
    </xf>
    <xf numFmtId="0" fontId="3" fillId="2" borderId="12" xfId="2" applyFont="1" applyFill="1" applyBorder="1" applyAlignment="1" applyProtection="1">
      <alignment vertical="center" wrapText="1"/>
      <protection locked="0"/>
    </xf>
  </cellXfs>
  <cellStyles count="9">
    <cellStyle name="20% — akcent 5" xfId="6" builtinId="46"/>
    <cellStyle name="20% — akcent 6" xfId="8" builtinId="50"/>
    <cellStyle name="Akcent 5" xfId="5" builtinId="45"/>
    <cellStyle name="Akcent 6" xfId="7" builtinId="49"/>
    <cellStyle name="Hiperłącze" xfId="3" builtinId="8"/>
    <cellStyle name="Normalny" xfId="0" builtinId="0"/>
    <cellStyle name="Normalny 2" xfId="2"/>
    <cellStyle name="Normalny 3" xfId="4"/>
    <cellStyle name="Procentowy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Emisja CO2</c:v>
          </c:tx>
          <c:spPr>
            <a:ln w="25400" cap="flat" cmpd="dbl" algn="ctr">
              <a:noFill/>
              <a:round/>
            </a:ln>
            <a:effectLst/>
          </c:spPr>
          <c:marker>
            <c:symbol val="circle"/>
            <c:size val="6"/>
            <c:spPr>
              <a:noFill/>
              <a:ln w="34925" cap="flat" cmpd="dbl" algn="ctr">
                <a:solidFill>
                  <a:schemeClr val="accent1">
                    <a:lumMod val="75000"/>
                    <a:alpha val="70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5.8333333333333307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884-4F55-8C82-1C612896D77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8333333333333334E-2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884-4F55-8C82-1C612896D77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2225" cap="rnd" cmpd="sng" algn="ctr">
                <a:solidFill>
                  <a:srgbClr val="FF0000">
                    <a:alpha val="94000"/>
                  </a:srgbClr>
                </a:solidFill>
                <a:prstDash val="sysDot"/>
                <a:round/>
              </a:ln>
              <a:effectLst/>
            </c:spPr>
            <c:trendlineType val="linear"/>
            <c:dispRSqr val="0"/>
            <c:dispEq val="0"/>
          </c:trendline>
          <c:xVal>
            <c:numRef>
              <c:f>(CELE!$F$17,CELE!$H$17)</c:f>
              <c:numCache>
                <c:formatCode>0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xVal>
          <c:yVal>
            <c:numRef>
              <c:f>(CELE!$F$18,CELE!$H$18)</c:f>
              <c:numCache>
                <c:formatCode>0.00</c:formatCode>
                <c:ptCount val="2"/>
                <c:pt idx="0">
                  <c:v>21045.3</c:v>
                </c:pt>
                <c:pt idx="1">
                  <c:v>19949.3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884-4F55-8C82-1C612896D77D}"/>
            </c:ext>
          </c:extLst>
        </c:ser>
        <c:ser>
          <c:idx val="1"/>
          <c:order val="1"/>
          <c:tx>
            <c:v>MEI</c:v>
          </c:tx>
          <c:spPr>
            <a:ln w="25400" cap="flat" cmpd="dbl" algn="ctr">
              <a:noFill/>
              <a:round/>
            </a:ln>
            <a:effectLst/>
          </c:spPr>
          <c:marker>
            <c:symbol val="circle"/>
            <c:size val="6"/>
            <c:spPr>
              <a:noFill/>
              <a:ln w="34925" cap="flat" cmpd="dbl" algn="ctr">
                <a:solidFill>
                  <a:schemeClr val="accent2">
                    <a:lumMod val="75000"/>
                    <a:alpha val="70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CELE!$G$17</c:f>
              <c:numCache>
                <c:formatCode>0</c:formatCode>
                <c:ptCount val="1"/>
                <c:pt idx="0">
                  <c:v>2015</c:v>
                </c:pt>
              </c:numCache>
            </c:numRef>
          </c:xVal>
          <c:yVal>
            <c:numRef>
              <c:f>CELE!$G$18</c:f>
              <c:numCache>
                <c:formatCode>0.00</c:formatCode>
                <c:ptCount val="1"/>
                <c:pt idx="0">
                  <c:v>21045.3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884-4F55-8C82-1C612896D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825192"/>
        <c:axId val="338825976"/>
      </c:scatterChart>
      <c:valAx>
        <c:axId val="338825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8825976"/>
        <c:crosses val="autoZero"/>
        <c:crossBetween val="midCat"/>
        <c:majorUnit val="1"/>
      </c:valAx>
      <c:valAx>
        <c:axId val="3388259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8825192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gradFill flip="none" rotWithShape="1">
      <a:gsLst>
        <a:gs pos="0">
          <a:schemeClr val="accent3">
            <a:lumMod val="5000"/>
            <a:lumOff val="95000"/>
          </a:schemeClr>
        </a:gs>
        <a:gs pos="100000">
          <a:schemeClr val="accent3">
            <a:lumMod val="45000"/>
            <a:lumOff val="55000"/>
          </a:schemeClr>
        </a:gs>
        <a:gs pos="99000">
          <a:schemeClr val="accent3">
            <a:lumMod val="21000"/>
            <a:lumOff val="79000"/>
            <a:alpha val="26000"/>
          </a:schemeClr>
        </a:gs>
        <a:gs pos="100000">
          <a:schemeClr val="accent3">
            <a:lumMod val="30000"/>
            <a:lumOff val="70000"/>
          </a:schemeClr>
        </a:gs>
      </a:gsLst>
      <a:lin ang="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21</xdr:row>
      <xdr:rowOff>33337</xdr:rowOff>
    </xdr:from>
    <xdr:to>
      <xdr:col>8</xdr:col>
      <xdr:colOff>581026</xdr:colOff>
      <xdr:row>38</xdr:row>
      <xdr:rowOff>180975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28575</xdr:colOff>
      <xdr:row>0</xdr:row>
      <xdr:rowOff>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73" t="25436" b="17824"/>
        <a:stretch>
          <a:fillRect/>
        </a:stretch>
      </xdr:blipFill>
      <xdr:spPr bwMode="auto">
        <a:xfrm>
          <a:off x="0" y="1219200"/>
          <a:ext cx="1652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28575</xdr:colOff>
      <xdr:row>0</xdr:row>
      <xdr:rowOff>0</xdr:rowOff>
    </xdr:to>
    <xdr:pic>
      <xdr:nvPicPr>
        <xdr:cNvPr id="4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73" t="25436" b="17824"/>
        <a:stretch>
          <a:fillRect/>
        </a:stretch>
      </xdr:blipFill>
      <xdr:spPr bwMode="auto">
        <a:xfrm>
          <a:off x="0" y="1219200"/>
          <a:ext cx="1652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28575</xdr:colOff>
      <xdr:row>0</xdr:row>
      <xdr:rowOff>0</xdr:rowOff>
    </xdr:to>
    <xdr:pic>
      <xdr:nvPicPr>
        <xdr:cNvPr id="5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73" t="25436" b="17824"/>
        <a:stretch>
          <a:fillRect/>
        </a:stretch>
      </xdr:blipFill>
      <xdr:spPr bwMode="auto">
        <a:xfrm>
          <a:off x="0" y="1219200"/>
          <a:ext cx="1652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28575</xdr:colOff>
      <xdr:row>0</xdr:row>
      <xdr:rowOff>0</xdr:rowOff>
    </xdr:to>
    <xdr:pic>
      <xdr:nvPicPr>
        <xdr:cNvPr id="8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73" t="25436" b="17824"/>
        <a:stretch>
          <a:fillRect/>
        </a:stretch>
      </xdr:blipFill>
      <xdr:spPr bwMode="auto">
        <a:xfrm>
          <a:off x="0" y="1219200"/>
          <a:ext cx="1652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28575</xdr:colOff>
      <xdr:row>0</xdr:row>
      <xdr:rowOff>0</xdr:rowOff>
    </xdr:to>
    <xdr:pic>
      <xdr:nvPicPr>
        <xdr:cNvPr id="9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73" t="25436" b="17824"/>
        <a:stretch>
          <a:fillRect/>
        </a:stretch>
      </xdr:blipFill>
      <xdr:spPr bwMode="auto">
        <a:xfrm>
          <a:off x="0" y="1219200"/>
          <a:ext cx="1652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28575</xdr:colOff>
      <xdr:row>0</xdr:row>
      <xdr:rowOff>0</xdr:rowOff>
    </xdr:to>
    <xdr:pic>
      <xdr:nvPicPr>
        <xdr:cNvPr id="10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73" t="25436" b="17824"/>
        <a:stretch>
          <a:fillRect/>
        </a:stretch>
      </xdr:blipFill>
      <xdr:spPr bwMode="auto">
        <a:xfrm>
          <a:off x="0" y="1219200"/>
          <a:ext cx="1652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457200</xdr:colOff>
          <xdr:row>10</xdr:row>
          <xdr:rowOff>19050</xdr:rowOff>
        </xdr:from>
        <xdr:to>
          <xdr:col>2</xdr:col>
          <xdr:colOff>847725</xdr:colOff>
          <xdr:row>10</xdr:row>
          <xdr:rowOff>228600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457200</xdr:colOff>
          <xdr:row>11</xdr:row>
          <xdr:rowOff>0</xdr:rowOff>
        </xdr:from>
        <xdr:to>
          <xdr:col>2</xdr:col>
          <xdr:colOff>847725</xdr:colOff>
          <xdr:row>11</xdr:row>
          <xdr:rowOff>219075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466725</xdr:colOff>
          <xdr:row>7</xdr:row>
          <xdr:rowOff>0</xdr:rowOff>
        </xdr:from>
        <xdr:to>
          <xdr:col>2</xdr:col>
          <xdr:colOff>857250</xdr:colOff>
          <xdr:row>7</xdr:row>
          <xdr:rowOff>209550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466725</xdr:colOff>
          <xdr:row>7</xdr:row>
          <xdr:rowOff>228600</xdr:rowOff>
        </xdr:from>
        <xdr:to>
          <xdr:col>3</xdr:col>
          <xdr:colOff>85725</xdr:colOff>
          <xdr:row>9</xdr:row>
          <xdr:rowOff>9525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28575</xdr:colOff>
      <xdr:row>0</xdr:row>
      <xdr:rowOff>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73" t="25436" b="17824"/>
        <a:stretch>
          <a:fillRect/>
        </a:stretch>
      </xdr:blipFill>
      <xdr:spPr bwMode="auto">
        <a:xfrm>
          <a:off x="0" y="0"/>
          <a:ext cx="1652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28575</xdr:colOff>
      <xdr:row>0</xdr:row>
      <xdr:rowOff>0</xdr:rowOff>
    </xdr:to>
    <xdr:pic>
      <xdr:nvPicPr>
        <xdr:cNvPr id="3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73" t="25436" b="17824"/>
        <a:stretch>
          <a:fillRect/>
        </a:stretch>
      </xdr:blipFill>
      <xdr:spPr bwMode="auto">
        <a:xfrm>
          <a:off x="0" y="0"/>
          <a:ext cx="1652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28575</xdr:colOff>
      <xdr:row>0</xdr:row>
      <xdr:rowOff>0</xdr:rowOff>
    </xdr:to>
    <xdr:pic>
      <xdr:nvPicPr>
        <xdr:cNvPr id="4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73" t="25436" b="17824"/>
        <a:stretch>
          <a:fillRect/>
        </a:stretch>
      </xdr:blipFill>
      <xdr:spPr bwMode="auto">
        <a:xfrm>
          <a:off x="0" y="0"/>
          <a:ext cx="1652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28575</xdr:colOff>
      <xdr:row>0</xdr:row>
      <xdr:rowOff>0</xdr:rowOff>
    </xdr:to>
    <xdr:pic>
      <xdr:nvPicPr>
        <xdr:cNvPr id="5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73" t="25436" b="17824"/>
        <a:stretch>
          <a:fillRect/>
        </a:stretch>
      </xdr:blipFill>
      <xdr:spPr bwMode="auto">
        <a:xfrm>
          <a:off x="0" y="0"/>
          <a:ext cx="1652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28575</xdr:colOff>
      <xdr:row>0</xdr:row>
      <xdr:rowOff>0</xdr:rowOff>
    </xdr:to>
    <xdr:pic>
      <xdr:nvPicPr>
        <xdr:cNvPr id="6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73" t="25436" b="17824"/>
        <a:stretch>
          <a:fillRect/>
        </a:stretch>
      </xdr:blipFill>
      <xdr:spPr bwMode="auto">
        <a:xfrm>
          <a:off x="0" y="0"/>
          <a:ext cx="1652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28575</xdr:colOff>
      <xdr:row>0</xdr:row>
      <xdr:rowOff>0</xdr:rowOff>
    </xdr:to>
    <xdr:pic>
      <xdr:nvPicPr>
        <xdr:cNvPr id="7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73" t="25436" b="17824"/>
        <a:stretch>
          <a:fillRect/>
        </a:stretch>
      </xdr:blipFill>
      <xdr:spPr bwMode="auto">
        <a:xfrm>
          <a:off x="0" y="0"/>
          <a:ext cx="1652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466725</xdr:colOff>
          <xdr:row>10</xdr:row>
          <xdr:rowOff>9525</xdr:rowOff>
        </xdr:from>
        <xdr:to>
          <xdr:col>2</xdr:col>
          <xdr:colOff>847725</xdr:colOff>
          <xdr:row>11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466725</xdr:colOff>
          <xdr:row>11</xdr:row>
          <xdr:rowOff>0</xdr:rowOff>
        </xdr:from>
        <xdr:to>
          <xdr:col>2</xdr:col>
          <xdr:colOff>847725</xdr:colOff>
          <xdr:row>11</xdr:row>
          <xdr:rowOff>219075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466725</xdr:colOff>
          <xdr:row>7</xdr:row>
          <xdr:rowOff>0</xdr:rowOff>
        </xdr:from>
        <xdr:to>
          <xdr:col>2</xdr:col>
          <xdr:colOff>857250</xdr:colOff>
          <xdr:row>7</xdr:row>
          <xdr:rowOff>200025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466725</xdr:colOff>
          <xdr:row>8</xdr:row>
          <xdr:rowOff>0</xdr:rowOff>
        </xdr:from>
        <xdr:to>
          <xdr:col>3</xdr:col>
          <xdr:colOff>85725</xdr:colOff>
          <xdr:row>9</xdr:row>
          <xdr:rowOff>9525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3"/>
  <sheetViews>
    <sheetView tabSelected="1" view="pageLayout" topLeftCell="A61" zoomScaleNormal="110" workbookViewId="0">
      <selection activeCell="G6" sqref="G6:H6"/>
    </sheetView>
  </sheetViews>
  <sheetFormatPr defaultRowHeight="15" x14ac:dyDescent="0.25"/>
  <cols>
    <col min="1" max="5" width="9.140625" style="247"/>
    <col min="6" max="6" width="9.7109375" style="247" bestFit="1" customWidth="1"/>
    <col min="7" max="9" width="9.140625" style="247"/>
  </cols>
  <sheetData>
    <row r="1" spans="1:9" ht="18.75" x14ac:dyDescent="0.3">
      <c r="A1" s="298" t="s">
        <v>194</v>
      </c>
      <c r="B1" s="298"/>
      <c r="C1" s="298"/>
      <c r="D1" s="298"/>
      <c r="E1" s="298"/>
      <c r="F1" s="298"/>
      <c r="G1" s="298"/>
      <c r="H1" s="298"/>
      <c r="I1" s="298"/>
    </row>
    <row r="3" spans="1:9" ht="18.75" x14ac:dyDescent="0.3">
      <c r="A3" s="301" t="s">
        <v>204</v>
      </c>
      <c r="B3" s="301"/>
      <c r="C3" s="301"/>
      <c r="D3" s="301"/>
      <c r="E3" s="301"/>
      <c r="F3" s="301"/>
      <c r="G3" s="301"/>
      <c r="H3" s="301"/>
      <c r="I3" s="301"/>
    </row>
    <row r="4" spans="1:9" x14ac:dyDescent="0.25">
      <c r="A4" s="247" t="s">
        <v>195</v>
      </c>
      <c r="G4" s="299">
        <v>0.20799999999999999</v>
      </c>
      <c r="H4" s="299"/>
      <c r="I4" s="247" t="s">
        <v>196</v>
      </c>
    </row>
    <row r="5" spans="1:9" x14ac:dyDescent="0.25">
      <c r="A5" s="247" t="s">
        <v>197</v>
      </c>
      <c r="G5" s="299">
        <v>2.3E-2</v>
      </c>
      <c r="H5" s="299"/>
      <c r="I5" s="247" t="s">
        <v>196</v>
      </c>
    </row>
    <row r="6" spans="1:9" x14ac:dyDescent="0.25">
      <c r="A6" s="247" t="s">
        <v>198</v>
      </c>
      <c r="G6" s="299">
        <v>8.6999999999999994E-2</v>
      </c>
      <c r="H6" s="299"/>
      <c r="I6" s="247" t="s">
        <v>196</v>
      </c>
    </row>
    <row r="8" spans="1:9" ht="18.75" x14ac:dyDescent="0.3">
      <c r="A8" s="300" t="s">
        <v>203</v>
      </c>
      <c r="B8" s="300"/>
      <c r="C8" s="300"/>
      <c r="D8" s="300"/>
      <c r="E8" s="300"/>
      <c r="F8" s="300"/>
      <c r="G8" s="300"/>
      <c r="H8" s="300"/>
      <c r="I8" s="300"/>
    </row>
    <row r="9" spans="1:9" x14ac:dyDescent="0.25">
      <c r="A9" s="247" t="s">
        <v>199</v>
      </c>
      <c r="G9" s="305">
        <v>4367</v>
      </c>
      <c r="H9" s="305"/>
      <c r="I9" s="247" t="s">
        <v>200</v>
      </c>
    </row>
    <row r="10" spans="1:9" x14ac:dyDescent="0.25">
      <c r="A10" s="247" t="s">
        <v>201</v>
      </c>
      <c r="G10" s="305">
        <v>1862.4</v>
      </c>
      <c r="H10" s="305"/>
      <c r="I10" s="247" t="s">
        <v>2</v>
      </c>
    </row>
    <row r="11" spans="1:9" x14ac:dyDescent="0.25">
      <c r="A11" s="247" t="s">
        <v>202</v>
      </c>
      <c r="G11" s="305">
        <v>843.5</v>
      </c>
      <c r="H11" s="305"/>
      <c r="I11" s="247" t="s">
        <v>2</v>
      </c>
    </row>
    <row r="14" spans="1:9" ht="18.75" x14ac:dyDescent="0.3">
      <c r="A14" s="300" t="s">
        <v>205</v>
      </c>
      <c r="B14" s="300"/>
      <c r="C14" s="300"/>
      <c r="D14" s="300"/>
      <c r="E14" s="300"/>
      <c r="F14" s="300"/>
      <c r="G14" s="300"/>
      <c r="H14" s="300"/>
      <c r="I14" s="300"/>
    </row>
    <row r="15" spans="1:9" ht="18.75" x14ac:dyDescent="0.3">
      <c r="A15" s="248"/>
      <c r="B15" s="248"/>
      <c r="C15" s="248"/>
      <c r="D15" s="248"/>
      <c r="E15" s="248"/>
      <c r="F15" s="248"/>
      <c r="G15" s="248"/>
      <c r="H15" s="248"/>
      <c r="I15" s="248"/>
    </row>
    <row r="16" spans="1:9" ht="15" customHeight="1" x14ac:dyDescent="0.3">
      <c r="B16" s="248"/>
      <c r="C16" s="248"/>
      <c r="F16" s="249" t="s">
        <v>0</v>
      </c>
      <c r="G16" s="249" t="s">
        <v>3</v>
      </c>
      <c r="H16" s="249" t="s">
        <v>1</v>
      </c>
      <c r="I16" s="248"/>
    </row>
    <row r="17" spans="1:11" ht="15" customHeight="1" x14ac:dyDescent="0.3">
      <c r="A17" s="247" t="s">
        <v>209</v>
      </c>
      <c r="B17" s="248"/>
      <c r="C17" s="248"/>
      <c r="F17" s="285">
        <v>2015</v>
      </c>
      <c r="G17" s="285">
        <v>2015</v>
      </c>
      <c r="H17" s="285">
        <v>2020</v>
      </c>
      <c r="I17" s="247" t="s">
        <v>219</v>
      </c>
    </row>
    <row r="18" spans="1:11" ht="15" customHeight="1" x14ac:dyDescent="0.25">
      <c r="A18" s="247" t="s">
        <v>206</v>
      </c>
      <c r="F18" s="284">
        <v>21045.3</v>
      </c>
      <c r="G18" s="284">
        <v>21045.3</v>
      </c>
      <c r="H18" s="284">
        <v>19949.3</v>
      </c>
      <c r="I18" s="247" t="s">
        <v>4</v>
      </c>
      <c r="K18" s="297">
        <f>(BAU_C-BEI_C)/BAU_C</f>
        <v>-5.4939271052117121E-2</v>
      </c>
    </row>
    <row r="19" spans="1:11" x14ac:dyDescent="0.25">
      <c r="A19" s="247" t="s">
        <v>207</v>
      </c>
      <c r="F19" s="284">
        <v>73585.8</v>
      </c>
      <c r="G19" s="284">
        <v>73585.8</v>
      </c>
      <c r="H19" s="284">
        <v>79490.2</v>
      </c>
      <c r="I19" s="247" t="s">
        <v>2</v>
      </c>
      <c r="K19">
        <f>(BAU_E-BEI_E)/BAU_E</f>
        <v>7.4278338713451394E-2</v>
      </c>
    </row>
    <row r="20" spans="1:11" x14ac:dyDescent="0.25">
      <c r="A20" s="247" t="s">
        <v>208</v>
      </c>
      <c r="F20" s="284">
        <v>9657.4</v>
      </c>
      <c r="G20" s="284">
        <v>9657.4</v>
      </c>
      <c r="H20" s="284">
        <v>10446</v>
      </c>
      <c r="I20" s="247" t="s">
        <v>2</v>
      </c>
    </row>
    <row r="40" spans="1:9" ht="18" x14ac:dyDescent="0.35">
      <c r="A40" s="283" t="s">
        <v>226</v>
      </c>
    </row>
    <row r="42" spans="1:9" x14ac:dyDescent="0.25">
      <c r="A42" s="310" t="s">
        <v>225</v>
      </c>
      <c r="B42" s="310"/>
      <c r="C42" s="310"/>
      <c r="D42" s="310"/>
      <c r="E42" s="310"/>
      <c r="F42" s="310"/>
      <c r="G42" s="310"/>
      <c r="H42" s="310"/>
      <c r="I42" s="310"/>
    </row>
    <row r="43" spans="1:9" x14ac:dyDescent="0.25">
      <c r="A43" s="310"/>
      <c r="B43" s="310"/>
      <c r="C43" s="310"/>
      <c r="D43" s="310"/>
      <c r="E43" s="310"/>
      <c r="F43" s="310"/>
      <c r="G43" s="310"/>
      <c r="H43" s="310"/>
      <c r="I43" s="310"/>
    </row>
    <row r="44" spans="1:9" x14ac:dyDescent="0.25">
      <c r="A44" s="310"/>
      <c r="B44" s="310"/>
      <c r="C44" s="310"/>
      <c r="D44" s="310"/>
      <c r="E44" s="310"/>
      <c r="F44" s="310"/>
      <c r="G44" s="310"/>
      <c r="H44" s="310"/>
      <c r="I44" s="310"/>
    </row>
    <row r="51" spans="1:9" ht="18.75" x14ac:dyDescent="0.3">
      <c r="A51" s="298" t="s">
        <v>215</v>
      </c>
      <c r="B51" s="298"/>
      <c r="C51" s="298"/>
      <c r="D51" s="298"/>
      <c r="E51" s="298"/>
      <c r="F51" s="298"/>
      <c r="G51" s="298"/>
      <c r="H51" s="298"/>
      <c r="I51" s="298"/>
    </row>
    <row r="54" spans="1:9" ht="18.75" x14ac:dyDescent="0.3">
      <c r="A54" s="281" t="s">
        <v>204</v>
      </c>
      <c r="B54" s="282"/>
      <c r="C54" s="282"/>
      <c r="D54" s="282"/>
      <c r="E54" s="282"/>
      <c r="F54" s="282"/>
      <c r="G54" s="282"/>
      <c r="H54" s="282"/>
      <c r="I54" s="282"/>
    </row>
    <row r="55" spans="1:9" x14ac:dyDescent="0.25">
      <c r="E55" s="250" t="s">
        <v>212</v>
      </c>
      <c r="F55" s="250" t="s">
        <v>223</v>
      </c>
      <c r="G55" s="306" t="s">
        <v>213</v>
      </c>
      <c r="H55" s="306"/>
      <c r="I55" s="306"/>
    </row>
    <row r="56" spans="1:9" ht="18" x14ac:dyDescent="0.35">
      <c r="A56" s="247" t="s">
        <v>214</v>
      </c>
      <c r="E56" s="251">
        <f>C_C</f>
        <v>0.20799999999999999</v>
      </c>
      <c r="F56" s="280">
        <f>(BEI_C-(BAU_C-H68))/BEI_C</f>
        <v>0.25958289974483617</v>
      </c>
      <c r="G56" s="307" t="str">
        <f>IF(E56&gt;F56,"Cel nie został osiągnięty !","Cel osiągnięty")</f>
        <v>Cel osiągnięty</v>
      </c>
      <c r="H56" s="308"/>
      <c r="I56" s="309"/>
    </row>
    <row r="57" spans="1:9" x14ac:dyDescent="0.25">
      <c r="A57" s="247" t="s">
        <v>210</v>
      </c>
      <c r="E57" s="251">
        <f>C_E</f>
        <v>2.3E-2</v>
      </c>
      <c r="F57" s="280">
        <f>F82/BAU_E</f>
        <v>2.3429303234864175E-2</v>
      </c>
      <c r="G57" s="307" t="str">
        <f>IF(E57&gt;F57,"Cel nie został osiągnięty !","Cel osiągnięty")</f>
        <v>Cel osiągnięty</v>
      </c>
      <c r="H57" s="308"/>
      <c r="I57" s="309"/>
    </row>
    <row r="58" spans="1:9" x14ac:dyDescent="0.25">
      <c r="A58" s="247" t="s">
        <v>211</v>
      </c>
      <c r="E58" s="251">
        <f>C_O</f>
        <v>8.6999999999999994E-2</v>
      </c>
      <c r="F58" s="280">
        <f>F92/(BAU_E-F82)</f>
        <v>0.13527241529452078</v>
      </c>
      <c r="G58" s="307" t="str">
        <f>IF(E58&gt;F58,"Cel nie został osiągnięty !","Cel osiągnięty")</f>
        <v>Cel osiągnięty</v>
      </c>
      <c r="H58" s="308"/>
      <c r="I58" s="309"/>
    </row>
    <row r="61" spans="1:9" ht="20.25" x14ac:dyDescent="0.35">
      <c r="A61" s="281" t="s">
        <v>216</v>
      </c>
      <c r="B61" s="282"/>
      <c r="C61" s="282"/>
      <c r="D61" s="282"/>
      <c r="E61" s="282"/>
      <c r="F61" s="282"/>
      <c r="G61" s="282"/>
      <c r="H61" s="282"/>
      <c r="I61" s="282"/>
    </row>
    <row r="63" spans="1:9" x14ac:dyDescent="0.25">
      <c r="A63" s="247" t="str">
        <f>CONCATENATE("Emisja w roku bazowym ",F17)</f>
        <v>Emisja w roku bazowym 2015</v>
      </c>
      <c r="H63" s="252">
        <f>BEI_C</f>
        <v>21045.3</v>
      </c>
      <c r="I63" s="247" t="s">
        <v>4</v>
      </c>
    </row>
    <row r="64" spans="1:9" x14ac:dyDescent="0.25">
      <c r="H64" s="253"/>
    </row>
    <row r="65" spans="1:9" x14ac:dyDescent="0.25">
      <c r="A65" s="247" t="str">
        <f>CONCATENATE("Emisja jaka powinna wynikać z zakładanego przez gminę celu ")</f>
        <v xml:space="preserve">Emisja jaka powinna wynikać z zakładanego przez gminę celu </v>
      </c>
      <c r="H65" s="252">
        <f>(1-C_C)*H63</f>
        <v>16667.8776</v>
      </c>
      <c r="I65" s="247" t="s">
        <v>4</v>
      </c>
    </row>
    <row r="66" spans="1:9" x14ac:dyDescent="0.25">
      <c r="A66" s="247" t="str">
        <f>CONCATENATE("Emisja wynikająca z planu działań z PGN")</f>
        <v>Emisja wynikająca z planu działań z PGN</v>
      </c>
      <c r="H66" s="252">
        <f>BAU_C-H68</f>
        <v>15582.3</v>
      </c>
      <c r="I66" s="247" t="s">
        <v>4</v>
      </c>
    </row>
    <row r="67" spans="1:9" x14ac:dyDescent="0.25">
      <c r="H67" s="253"/>
    </row>
    <row r="68" spans="1:9" x14ac:dyDescent="0.25">
      <c r="A68" s="247" t="s">
        <v>227</v>
      </c>
      <c r="H68" s="252">
        <f>IF(BEI_C-MEI_C&lt;0,0,BEI_C-MEI_C)+D_C</f>
        <v>4367</v>
      </c>
      <c r="I68" s="247" t="s">
        <v>4</v>
      </c>
    </row>
    <row r="69" spans="1:9" x14ac:dyDescent="0.25">
      <c r="A69" s="247" t="s">
        <v>228</v>
      </c>
      <c r="H69" s="279">
        <f>BAU_C-H65</f>
        <v>3281.4223999999995</v>
      </c>
      <c r="I69" s="247" t="s">
        <v>4</v>
      </c>
    </row>
    <row r="71" spans="1:9" x14ac:dyDescent="0.25">
      <c r="A71" s="247" t="s">
        <v>217</v>
      </c>
      <c r="E71" s="307" t="str">
        <f>IF(H68&lt;H69,"Cel nie zostanie osiągnięty!","Cel zostanie osiągnięty")</f>
        <v>Cel zostanie osiągnięty</v>
      </c>
      <c r="F71" s="308"/>
      <c r="G71" s="308"/>
      <c r="H71" s="311"/>
    </row>
    <row r="74" spans="1:9" ht="18.75" x14ac:dyDescent="0.3">
      <c r="A74" s="281" t="s">
        <v>220</v>
      </c>
      <c r="B74" s="282"/>
      <c r="C74" s="282"/>
      <c r="D74" s="282"/>
      <c r="E74" s="282"/>
      <c r="F74" s="282"/>
      <c r="G74" s="282"/>
      <c r="H74" s="282"/>
      <c r="I74" s="282"/>
    </row>
    <row r="76" spans="1:9" x14ac:dyDescent="0.25">
      <c r="A76" s="247" t="str">
        <f>CONCATENATE("Energia finalna w roku bazowym ",F17," - BEI",F17)</f>
        <v>Energia finalna w roku bazowym 2015 - BEI2015</v>
      </c>
      <c r="F76" s="252">
        <f>BEI_E</f>
        <v>73585.8</v>
      </c>
      <c r="G76" s="247" t="s">
        <v>2</v>
      </c>
    </row>
    <row r="77" spans="1:9" x14ac:dyDescent="0.25">
      <c r="A77" s="247" t="str">
        <f>CONCATENATE("Energia finalna prognoza BAU ",H17," - BAU",H17)</f>
        <v>Energia finalna prognoza BAU 2020 - BAU2020</v>
      </c>
      <c r="F77" s="252">
        <f>BAU_E</f>
        <v>79490.2</v>
      </c>
      <c r="G77" s="247" t="s">
        <v>2</v>
      </c>
    </row>
    <row r="78" spans="1:9" x14ac:dyDescent="0.25">
      <c r="F78" s="253"/>
    </row>
    <row r="79" spans="1:9" x14ac:dyDescent="0.25">
      <c r="A79" s="247" t="str">
        <f>CONCATENATE("Energia finalna wynikająca z celu ","    - MEI_",H17,"_%")</f>
        <v>Energia finalna wynikająca z celu     - MEI_2020_%</v>
      </c>
      <c r="F79" s="252">
        <f>(1-C_E)*BAU_E</f>
        <v>77661.925399999993</v>
      </c>
      <c r="G79" s="247" t="s">
        <v>2</v>
      </c>
    </row>
    <row r="80" spans="1:9" x14ac:dyDescent="0.25">
      <c r="A80" s="247" t="str">
        <f>CONCATENATE("Energia finalna wynikająca z planu "," - MEI_",H17,"_P")</f>
        <v>Energia finalna wynikająca z planu  - MEI_2020_P</v>
      </c>
      <c r="F80" s="252">
        <f>BAU_E-F82</f>
        <v>77627.8</v>
      </c>
      <c r="G80" s="247" t="s">
        <v>2</v>
      </c>
    </row>
    <row r="81" spans="1:9" x14ac:dyDescent="0.25">
      <c r="F81" s="253"/>
    </row>
    <row r="82" spans="1:9" x14ac:dyDescent="0.25">
      <c r="A82" s="247" t="s">
        <v>221</v>
      </c>
      <c r="F82" s="252">
        <f>IF(BEI_E-MEI_E&lt;0,0,BEI_E-MEI_E)+D_E</f>
        <v>1862.4</v>
      </c>
      <c r="G82" s="247" t="s">
        <v>2</v>
      </c>
    </row>
    <row r="83" spans="1:9" x14ac:dyDescent="0.25">
      <c r="A83" s="247" t="s">
        <v>222</v>
      </c>
      <c r="F83" s="252">
        <f>BAU_E-F79</f>
        <v>1828.2746000000043</v>
      </c>
      <c r="G83" s="247" t="s">
        <v>2</v>
      </c>
    </row>
    <row r="84" spans="1:9" x14ac:dyDescent="0.25">
      <c r="A84" s="247" t="s">
        <v>217</v>
      </c>
      <c r="F84" s="302" t="str">
        <f>IF(F82&lt;F83,"Cel nie zostanie osiągnięty!","Cel zostanie osiągnięty")</f>
        <v>Cel zostanie osiągnięty</v>
      </c>
      <c r="G84" s="303"/>
      <c r="H84" s="303"/>
      <c r="I84" s="304"/>
    </row>
    <row r="87" spans="1:9" ht="18.75" x14ac:dyDescent="0.3">
      <c r="A87" s="281" t="s">
        <v>224</v>
      </c>
      <c r="B87" s="282"/>
      <c r="C87" s="282"/>
      <c r="D87" s="282"/>
      <c r="E87" s="282"/>
      <c r="F87" s="282"/>
      <c r="G87" s="282"/>
      <c r="H87" s="282"/>
      <c r="I87" s="282"/>
    </row>
    <row r="89" spans="1:9" x14ac:dyDescent="0.25">
      <c r="A89" s="247" t="str">
        <f>CONCATENATE("Produkcja OZE w roku bazowym ",F17," - BEI",F17)</f>
        <v>Produkcja OZE w roku bazowym 2015 - BEI2015</v>
      </c>
      <c r="F89" s="252">
        <f>BEI_O</f>
        <v>9657.4</v>
      </c>
      <c r="G89" s="247" t="s">
        <v>2</v>
      </c>
    </row>
    <row r="90" spans="1:9" x14ac:dyDescent="0.25">
      <c r="F90" s="253"/>
    </row>
    <row r="91" spans="1:9" x14ac:dyDescent="0.25">
      <c r="A91" s="247" t="str">
        <f>CONCATENATE("Produkcja OZE wynikająca z celu ","    - MEI_",H17,"_%")</f>
        <v>Produkcja OZE wynikająca z celu     - MEI_2020_%</v>
      </c>
      <c r="F91" s="252">
        <f>C_O*BAU_E</f>
        <v>6915.6473999999989</v>
      </c>
      <c r="G91" s="247" t="s">
        <v>2</v>
      </c>
    </row>
    <row r="92" spans="1:9" x14ac:dyDescent="0.25">
      <c r="A92" s="247" t="str">
        <f>CONCATENATE("Produkcja OZE wynikająca z planu "," - MEI_",H17,"_P")</f>
        <v>Produkcja OZE wynikająca z planu  - MEI_2020_P</v>
      </c>
      <c r="F92" s="252">
        <f>D_O+MEI_O</f>
        <v>10500.9</v>
      </c>
      <c r="G92" s="247" t="s">
        <v>2</v>
      </c>
    </row>
    <row r="93" spans="1:9" x14ac:dyDescent="0.25">
      <c r="A93" s="247" t="s">
        <v>217</v>
      </c>
      <c r="F93" s="302" t="str">
        <f>IF(F92&lt;F91,"Cel nie zostanie osiągnięty!","Cel zostanie osiągnięty")</f>
        <v>Cel zostanie osiągnięty</v>
      </c>
      <c r="G93" s="303"/>
      <c r="H93" s="303"/>
      <c r="I93" s="304"/>
    </row>
  </sheetData>
  <mergeCells count="19">
    <mergeCell ref="F84:I84"/>
    <mergeCell ref="F93:I93"/>
    <mergeCell ref="A14:I14"/>
    <mergeCell ref="A51:I51"/>
    <mergeCell ref="G9:H9"/>
    <mergeCell ref="G10:H10"/>
    <mergeCell ref="G11:H11"/>
    <mergeCell ref="G55:I55"/>
    <mergeCell ref="G56:I56"/>
    <mergeCell ref="G57:I57"/>
    <mergeCell ref="G58:I58"/>
    <mergeCell ref="A42:I44"/>
    <mergeCell ref="E71:H71"/>
    <mergeCell ref="A1:I1"/>
    <mergeCell ref="G4:H4"/>
    <mergeCell ref="G5:H5"/>
    <mergeCell ref="G6:H6"/>
    <mergeCell ref="A8:I8"/>
    <mergeCell ref="A3:I3"/>
  </mergeCells>
  <conditionalFormatting sqref="G56:I58">
    <cfRule type="containsText" dxfId="6" priority="8" operator="containsText" text="Cel nie został osiągnięty">
      <formula>NOT(ISERROR(SEARCH("Cel nie został osiągnięty",G56)))</formula>
    </cfRule>
  </conditionalFormatting>
  <conditionalFormatting sqref="E71">
    <cfRule type="containsText" dxfId="5" priority="6" operator="containsText" text="Cel nie został osiągnięty">
      <formula>NOT(ISERROR(SEARCH("Cel nie został osiągnięty",E71)))</formula>
    </cfRule>
  </conditionalFormatting>
  <conditionalFormatting sqref="E71">
    <cfRule type="containsText" dxfId="4" priority="5" operator="containsText" text="Cel nie zostanie osiągnięty!">
      <formula>NOT(ISERROR(SEARCH("Cel nie zostanie osiągnięty!",E71)))</formula>
    </cfRule>
  </conditionalFormatting>
  <conditionalFormatting sqref="F84:H84">
    <cfRule type="containsText" dxfId="3" priority="4" operator="containsText" text="Cel nie został osiągnięty">
      <formula>NOT(ISERROR(SEARCH("Cel nie został osiągnięty",F84)))</formula>
    </cfRule>
  </conditionalFormatting>
  <conditionalFormatting sqref="F84:I84">
    <cfRule type="containsText" dxfId="2" priority="3" operator="containsText" text="Cel nie zostanie osiągnięty!">
      <formula>NOT(ISERROR(SEARCH("Cel nie zostanie osiągnięty!",F84)))</formula>
    </cfRule>
  </conditionalFormatting>
  <conditionalFormatting sqref="F93:H93">
    <cfRule type="containsText" dxfId="1" priority="2" operator="containsText" text="Cel nie został osiągnięty">
      <formula>NOT(ISERROR(SEARCH("Cel nie został osiągnięty",F93)))</formula>
    </cfRule>
  </conditionalFormatting>
  <conditionalFormatting sqref="F93:I93">
    <cfRule type="containsText" dxfId="0" priority="1" operator="containsText" text="Cel nie zostanie osiągnięty!">
      <formula>NOT(ISERROR(SEARCH("Cel nie zostanie osiągnięty!",F93)))</formula>
    </cfRule>
  </conditionalFormatting>
  <pageMargins left="0.7" right="0.7" top="0.75" bottom="0.75" header="0.3" footer="0.3"/>
  <pageSetup paperSize="9" orientation="portrait" r:id="rId1"/>
  <headerFooter differentFirst="1">
    <firstHeader>&amp;C&amp;"-,Pogrubiony"&amp;14&amp;K01+047KALKULATOR WSKAŹNIKÓW PGN</first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S94"/>
  <sheetViews>
    <sheetView view="pageBreakPreview" topLeftCell="A28" zoomScale="50" zoomScaleNormal="70" zoomScaleSheetLayoutView="50" zoomScalePageLayoutView="50" workbookViewId="0">
      <selection activeCell="B43" sqref="B43:R43"/>
    </sheetView>
  </sheetViews>
  <sheetFormatPr defaultColWidth="11.42578125" defaultRowHeight="12.75" x14ac:dyDescent="0.2"/>
  <cols>
    <col min="1" max="1" width="3.28515625" style="19" customWidth="1"/>
    <col min="2" max="2" width="56.140625" style="19" customWidth="1"/>
    <col min="3" max="3" width="13" style="19" customWidth="1"/>
    <col min="4" max="4" width="13.7109375" style="19" customWidth="1"/>
    <col min="5" max="5" width="11.5703125" style="19" customWidth="1"/>
    <col min="6" max="6" width="11.140625" style="19" customWidth="1"/>
    <col min="7" max="7" width="11.28515625" style="19" customWidth="1"/>
    <col min="8" max="8" width="12" style="19" customWidth="1"/>
    <col min="9" max="9" width="9.5703125" style="19" customWidth="1"/>
    <col min="10" max="10" width="10.7109375" style="19" customWidth="1"/>
    <col min="11" max="11" width="11.140625" style="19" customWidth="1"/>
    <col min="12" max="12" width="13" style="19" customWidth="1"/>
    <col min="13" max="13" width="12.5703125" style="19" customWidth="1"/>
    <col min="14" max="14" width="11.28515625" style="19" customWidth="1"/>
    <col min="15" max="15" width="10.42578125" style="19" customWidth="1"/>
    <col min="16" max="16" width="11.42578125" style="19" customWidth="1"/>
    <col min="17" max="18" width="12.5703125" style="19" customWidth="1"/>
    <col min="19" max="256" width="11.42578125" style="19"/>
    <col min="257" max="257" width="3.28515625" style="19" customWidth="1"/>
    <col min="258" max="258" width="56.140625" style="19" customWidth="1"/>
    <col min="259" max="259" width="13" style="19" customWidth="1"/>
    <col min="260" max="260" width="13.7109375" style="19" customWidth="1"/>
    <col min="261" max="261" width="11.5703125" style="19" customWidth="1"/>
    <col min="262" max="262" width="11.140625" style="19" customWidth="1"/>
    <col min="263" max="263" width="11.28515625" style="19" customWidth="1"/>
    <col min="264" max="264" width="12" style="19" customWidth="1"/>
    <col min="265" max="265" width="9.5703125" style="19" customWidth="1"/>
    <col min="266" max="266" width="10.7109375" style="19" customWidth="1"/>
    <col min="267" max="267" width="11.140625" style="19" customWidth="1"/>
    <col min="268" max="268" width="13" style="19" customWidth="1"/>
    <col min="269" max="269" width="12.5703125" style="19" customWidth="1"/>
    <col min="270" max="270" width="11.28515625" style="19" customWidth="1"/>
    <col min="271" max="271" width="10.42578125" style="19" customWidth="1"/>
    <col min="272" max="272" width="11.42578125" style="19" customWidth="1"/>
    <col min="273" max="274" width="12.5703125" style="19" customWidth="1"/>
    <col min="275" max="512" width="11.42578125" style="19"/>
    <col min="513" max="513" width="3.28515625" style="19" customWidth="1"/>
    <col min="514" max="514" width="56.140625" style="19" customWidth="1"/>
    <col min="515" max="515" width="13" style="19" customWidth="1"/>
    <col min="516" max="516" width="13.7109375" style="19" customWidth="1"/>
    <col min="517" max="517" width="11.5703125" style="19" customWidth="1"/>
    <col min="518" max="518" width="11.140625" style="19" customWidth="1"/>
    <col min="519" max="519" width="11.28515625" style="19" customWidth="1"/>
    <col min="520" max="520" width="12" style="19" customWidth="1"/>
    <col min="521" max="521" width="9.5703125" style="19" customWidth="1"/>
    <col min="522" max="522" width="10.7109375" style="19" customWidth="1"/>
    <col min="523" max="523" width="11.140625" style="19" customWidth="1"/>
    <col min="524" max="524" width="13" style="19" customWidth="1"/>
    <col min="525" max="525" width="12.5703125" style="19" customWidth="1"/>
    <col min="526" max="526" width="11.28515625" style="19" customWidth="1"/>
    <col min="527" max="527" width="10.42578125" style="19" customWidth="1"/>
    <col min="528" max="528" width="11.42578125" style="19" customWidth="1"/>
    <col min="529" max="530" width="12.5703125" style="19" customWidth="1"/>
    <col min="531" max="768" width="11.42578125" style="19"/>
    <col min="769" max="769" width="3.28515625" style="19" customWidth="1"/>
    <col min="770" max="770" width="56.140625" style="19" customWidth="1"/>
    <col min="771" max="771" width="13" style="19" customWidth="1"/>
    <col min="772" max="772" width="13.7109375" style="19" customWidth="1"/>
    <col min="773" max="773" width="11.5703125" style="19" customWidth="1"/>
    <col min="774" max="774" width="11.140625" style="19" customWidth="1"/>
    <col min="775" max="775" width="11.28515625" style="19" customWidth="1"/>
    <col min="776" max="776" width="12" style="19" customWidth="1"/>
    <col min="777" max="777" width="9.5703125" style="19" customWidth="1"/>
    <col min="778" max="778" width="10.7109375" style="19" customWidth="1"/>
    <col min="779" max="779" width="11.140625" style="19" customWidth="1"/>
    <col min="780" max="780" width="13" style="19" customWidth="1"/>
    <col min="781" max="781" width="12.5703125" style="19" customWidth="1"/>
    <col min="782" max="782" width="11.28515625" style="19" customWidth="1"/>
    <col min="783" max="783" width="10.42578125" style="19" customWidth="1"/>
    <col min="784" max="784" width="11.42578125" style="19" customWidth="1"/>
    <col min="785" max="786" width="12.5703125" style="19" customWidth="1"/>
    <col min="787" max="1024" width="11.42578125" style="19"/>
    <col min="1025" max="1025" width="3.28515625" style="19" customWidth="1"/>
    <col min="1026" max="1026" width="56.140625" style="19" customWidth="1"/>
    <col min="1027" max="1027" width="13" style="19" customWidth="1"/>
    <col min="1028" max="1028" width="13.7109375" style="19" customWidth="1"/>
    <col min="1029" max="1029" width="11.5703125" style="19" customWidth="1"/>
    <col min="1030" max="1030" width="11.140625" style="19" customWidth="1"/>
    <col min="1031" max="1031" width="11.28515625" style="19" customWidth="1"/>
    <col min="1032" max="1032" width="12" style="19" customWidth="1"/>
    <col min="1033" max="1033" width="9.5703125" style="19" customWidth="1"/>
    <col min="1034" max="1034" width="10.7109375" style="19" customWidth="1"/>
    <col min="1035" max="1035" width="11.140625" style="19" customWidth="1"/>
    <col min="1036" max="1036" width="13" style="19" customWidth="1"/>
    <col min="1037" max="1037" width="12.5703125" style="19" customWidth="1"/>
    <col min="1038" max="1038" width="11.28515625" style="19" customWidth="1"/>
    <col min="1039" max="1039" width="10.42578125" style="19" customWidth="1"/>
    <col min="1040" max="1040" width="11.42578125" style="19" customWidth="1"/>
    <col min="1041" max="1042" width="12.5703125" style="19" customWidth="1"/>
    <col min="1043" max="1280" width="11.42578125" style="19"/>
    <col min="1281" max="1281" width="3.28515625" style="19" customWidth="1"/>
    <col min="1282" max="1282" width="56.140625" style="19" customWidth="1"/>
    <col min="1283" max="1283" width="13" style="19" customWidth="1"/>
    <col min="1284" max="1284" width="13.7109375" style="19" customWidth="1"/>
    <col min="1285" max="1285" width="11.5703125" style="19" customWidth="1"/>
    <col min="1286" max="1286" width="11.140625" style="19" customWidth="1"/>
    <col min="1287" max="1287" width="11.28515625" style="19" customWidth="1"/>
    <col min="1288" max="1288" width="12" style="19" customWidth="1"/>
    <col min="1289" max="1289" width="9.5703125" style="19" customWidth="1"/>
    <col min="1290" max="1290" width="10.7109375" style="19" customWidth="1"/>
    <col min="1291" max="1291" width="11.140625" style="19" customWidth="1"/>
    <col min="1292" max="1292" width="13" style="19" customWidth="1"/>
    <col min="1293" max="1293" width="12.5703125" style="19" customWidth="1"/>
    <col min="1294" max="1294" width="11.28515625" style="19" customWidth="1"/>
    <col min="1295" max="1295" width="10.42578125" style="19" customWidth="1"/>
    <col min="1296" max="1296" width="11.42578125" style="19" customWidth="1"/>
    <col min="1297" max="1298" width="12.5703125" style="19" customWidth="1"/>
    <col min="1299" max="1536" width="11.42578125" style="19"/>
    <col min="1537" max="1537" width="3.28515625" style="19" customWidth="1"/>
    <col min="1538" max="1538" width="56.140625" style="19" customWidth="1"/>
    <col min="1539" max="1539" width="13" style="19" customWidth="1"/>
    <col min="1540" max="1540" width="13.7109375" style="19" customWidth="1"/>
    <col min="1541" max="1541" width="11.5703125" style="19" customWidth="1"/>
    <col min="1542" max="1542" width="11.140625" style="19" customWidth="1"/>
    <col min="1543" max="1543" width="11.28515625" style="19" customWidth="1"/>
    <col min="1544" max="1544" width="12" style="19" customWidth="1"/>
    <col min="1545" max="1545" width="9.5703125" style="19" customWidth="1"/>
    <col min="1546" max="1546" width="10.7109375" style="19" customWidth="1"/>
    <col min="1547" max="1547" width="11.140625" style="19" customWidth="1"/>
    <col min="1548" max="1548" width="13" style="19" customWidth="1"/>
    <col min="1549" max="1549" width="12.5703125" style="19" customWidth="1"/>
    <col min="1550" max="1550" width="11.28515625" style="19" customWidth="1"/>
    <col min="1551" max="1551" width="10.42578125" style="19" customWidth="1"/>
    <col min="1552" max="1552" width="11.42578125" style="19" customWidth="1"/>
    <col min="1553" max="1554" width="12.5703125" style="19" customWidth="1"/>
    <col min="1555" max="1792" width="11.42578125" style="19"/>
    <col min="1793" max="1793" width="3.28515625" style="19" customWidth="1"/>
    <col min="1794" max="1794" width="56.140625" style="19" customWidth="1"/>
    <col min="1795" max="1795" width="13" style="19" customWidth="1"/>
    <col min="1796" max="1796" width="13.7109375" style="19" customWidth="1"/>
    <col min="1797" max="1797" width="11.5703125" style="19" customWidth="1"/>
    <col min="1798" max="1798" width="11.140625" style="19" customWidth="1"/>
    <col min="1799" max="1799" width="11.28515625" style="19" customWidth="1"/>
    <col min="1800" max="1800" width="12" style="19" customWidth="1"/>
    <col min="1801" max="1801" width="9.5703125" style="19" customWidth="1"/>
    <col min="1802" max="1802" width="10.7109375" style="19" customWidth="1"/>
    <col min="1803" max="1803" width="11.140625" style="19" customWidth="1"/>
    <col min="1804" max="1804" width="13" style="19" customWidth="1"/>
    <col min="1805" max="1805" width="12.5703125" style="19" customWidth="1"/>
    <col min="1806" max="1806" width="11.28515625" style="19" customWidth="1"/>
    <col min="1807" max="1807" width="10.42578125" style="19" customWidth="1"/>
    <col min="1808" max="1808" width="11.42578125" style="19" customWidth="1"/>
    <col min="1809" max="1810" width="12.5703125" style="19" customWidth="1"/>
    <col min="1811" max="2048" width="11.42578125" style="19"/>
    <col min="2049" max="2049" width="3.28515625" style="19" customWidth="1"/>
    <col min="2050" max="2050" width="56.140625" style="19" customWidth="1"/>
    <col min="2051" max="2051" width="13" style="19" customWidth="1"/>
    <col min="2052" max="2052" width="13.7109375" style="19" customWidth="1"/>
    <col min="2053" max="2053" width="11.5703125" style="19" customWidth="1"/>
    <col min="2054" max="2054" width="11.140625" style="19" customWidth="1"/>
    <col min="2055" max="2055" width="11.28515625" style="19" customWidth="1"/>
    <col min="2056" max="2056" width="12" style="19" customWidth="1"/>
    <col min="2057" max="2057" width="9.5703125" style="19" customWidth="1"/>
    <col min="2058" max="2058" width="10.7109375" style="19" customWidth="1"/>
    <col min="2059" max="2059" width="11.140625" style="19" customWidth="1"/>
    <col min="2060" max="2060" width="13" style="19" customWidth="1"/>
    <col min="2061" max="2061" width="12.5703125" style="19" customWidth="1"/>
    <col min="2062" max="2062" width="11.28515625" style="19" customWidth="1"/>
    <col min="2063" max="2063" width="10.42578125" style="19" customWidth="1"/>
    <col min="2064" max="2064" width="11.42578125" style="19" customWidth="1"/>
    <col min="2065" max="2066" width="12.5703125" style="19" customWidth="1"/>
    <col min="2067" max="2304" width="11.42578125" style="19"/>
    <col min="2305" max="2305" width="3.28515625" style="19" customWidth="1"/>
    <col min="2306" max="2306" width="56.140625" style="19" customWidth="1"/>
    <col min="2307" max="2307" width="13" style="19" customWidth="1"/>
    <col min="2308" max="2308" width="13.7109375" style="19" customWidth="1"/>
    <col min="2309" max="2309" width="11.5703125" style="19" customWidth="1"/>
    <col min="2310" max="2310" width="11.140625" style="19" customWidth="1"/>
    <col min="2311" max="2311" width="11.28515625" style="19" customWidth="1"/>
    <col min="2312" max="2312" width="12" style="19" customWidth="1"/>
    <col min="2313" max="2313" width="9.5703125" style="19" customWidth="1"/>
    <col min="2314" max="2314" width="10.7109375" style="19" customWidth="1"/>
    <col min="2315" max="2315" width="11.140625" style="19" customWidth="1"/>
    <col min="2316" max="2316" width="13" style="19" customWidth="1"/>
    <col min="2317" max="2317" width="12.5703125" style="19" customWidth="1"/>
    <col min="2318" max="2318" width="11.28515625" style="19" customWidth="1"/>
    <col min="2319" max="2319" width="10.42578125" style="19" customWidth="1"/>
    <col min="2320" max="2320" width="11.42578125" style="19" customWidth="1"/>
    <col min="2321" max="2322" width="12.5703125" style="19" customWidth="1"/>
    <col min="2323" max="2560" width="11.42578125" style="19"/>
    <col min="2561" max="2561" width="3.28515625" style="19" customWidth="1"/>
    <col min="2562" max="2562" width="56.140625" style="19" customWidth="1"/>
    <col min="2563" max="2563" width="13" style="19" customWidth="1"/>
    <col min="2564" max="2564" width="13.7109375" style="19" customWidth="1"/>
    <col min="2565" max="2565" width="11.5703125" style="19" customWidth="1"/>
    <col min="2566" max="2566" width="11.140625" style="19" customWidth="1"/>
    <col min="2567" max="2567" width="11.28515625" style="19" customWidth="1"/>
    <col min="2568" max="2568" width="12" style="19" customWidth="1"/>
    <col min="2569" max="2569" width="9.5703125" style="19" customWidth="1"/>
    <col min="2570" max="2570" width="10.7109375" style="19" customWidth="1"/>
    <col min="2571" max="2571" width="11.140625" style="19" customWidth="1"/>
    <col min="2572" max="2572" width="13" style="19" customWidth="1"/>
    <col min="2573" max="2573" width="12.5703125" style="19" customWidth="1"/>
    <col min="2574" max="2574" width="11.28515625" style="19" customWidth="1"/>
    <col min="2575" max="2575" width="10.42578125" style="19" customWidth="1"/>
    <col min="2576" max="2576" width="11.42578125" style="19" customWidth="1"/>
    <col min="2577" max="2578" width="12.5703125" style="19" customWidth="1"/>
    <col min="2579" max="2816" width="11.42578125" style="19"/>
    <col min="2817" max="2817" width="3.28515625" style="19" customWidth="1"/>
    <col min="2818" max="2818" width="56.140625" style="19" customWidth="1"/>
    <col min="2819" max="2819" width="13" style="19" customWidth="1"/>
    <col min="2820" max="2820" width="13.7109375" style="19" customWidth="1"/>
    <col min="2821" max="2821" width="11.5703125" style="19" customWidth="1"/>
    <col min="2822" max="2822" width="11.140625" style="19" customWidth="1"/>
    <col min="2823" max="2823" width="11.28515625" style="19" customWidth="1"/>
    <col min="2824" max="2824" width="12" style="19" customWidth="1"/>
    <col min="2825" max="2825" width="9.5703125" style="19" customWidth="1"/>
    <col min="2826" max="2826" width="10.7109375" style="19" customWidth="1"/>
    <col min="2827" max="2827" width="11.140625" style="19" customWidth="1"/>
    <col min="2828" max="2828" width="13" style="19" customWidth="1"/>
    <col min="2829" max="2829" width="12.5703125" style="19" customWidth="1"/>
    <col min="2830" max="2830" width="11.28515625" style="19" customWidth="1"/>
    <col min="2831" max="2831" width="10.42578125" style="19" customWidth="1"/>
    <col min="2832" max="2832" width="11.42578125" style="19" customWidth="1"/>
    <col min="2833" max="2834" width="12.5703125" style="19" customWidth="1"/>
    <col min="2835" max="3072" width="11.42578125" style="19"/>
    <col min="3073" max="3073" width="3.28515625" style="19" customWidth="1"/>
    <col min="3074" max="3074" width="56.140625" style="19" customWidth="1"/>
    <col min="3075" max="3075" width="13" style="19" customWidth="1"/>
    <col min="3076" max="3076" width="13.7109375" style="19" customWidth="1"/>
    <col min="3077" max="3077" width="11.5703125" style="19" customWidth="1"/>
    <col min="3078" max="3078" width="11.140625" style="19" customWidth="1"/>
    <col min="3079" max="3079" width="11.28515625" style="19" customWidth="1"/>
    <col min="3080" max="3080" width="12" style="19" customWidth="1"/>
    <col min="3081" max="3081" width="9.5703125" style="19" customWidth="1"/>
    <col min="3082" max="3082" width="10.7109375" style="19" customWidth="1"/>
    <col min="3083" max="3083" width="11.140625" style="19" customWidth="1"/>
    <col min="3084" max="3084" width="13" style="19" customWidth="1"/>
    <col min="3085" max="3085" width="12.5703125" style="19" customWidth="1"/>
    <col min="3086" max="3086" width="11.28515625" style="19" customWidth="1"/>
    <col min="3087" max="3087" width="10.42578125" style="19" customWidth="1"/>
    <col min="3088" max="3088" width="11.42578125" style="19" customWidth="1"/>
    <col min="3089" max="3090" width="12.5703125" style="19" customWidth="1"/>
    <col min="3091" max="3328" width="11.42578125" style="19"/>
    <col min="3329" max="3329" width="3.28515625" style="19" customWidth="1"/>
    <col min="3330" max="3330" width="56.140625" style="19" customWidth="1"/>
    <col min="3331" max="3331" width="13" style="19" customWidth="1"/>
    <col min="3332" max="3332" width="13.7109375" style="19" customWidth="1"/>
    <col min="3333" max="3333" width="11.5703125" style="19" customWidth="1"/>
    <col min="3334" max="3334" width="11.140625" style="19" customWidth="1"/>
    <col min="3335" max="3335" width="11.28515625" style="19" customWidth="1"/>
    <col min="3336" max="3336" width="12" style="19" customWidth="1"/>
    <col min="3337" max="3337" width="9.5703125" style="19" customWidth="1"/>
    <col min="3338" max="3338" width="10.7109375" style="19" customWidth="1"/>
    <col min="3339" max="3339" width="11.140625" style="19" customWidth="1"/>
    <col min="3340" max="3340" width="13" style="19" customWidth="1"/>
    <col min="3341" max="3341" width="12.5703125" style="19" customWidth="1"/>
    <col min="3342" max="3342" width="11.28515625" style="19" customWidth="1"/>
    <col min="3343" max="3343" width="10.42578125" style="19" customWidth="1"/>
    <col min="3344" max="3344" width="11.42578125" style="19" customWidth="1"/>
    <col min="3345" max="3346" width="12.5703125" style="19" customWidth="1"/>
    <col min="3347" max="3584" width="11.42578125" style="19"/>
    <col min="3585" max="3585" width="3.28515625" style="19" customWidth="1"/>
    <col min="3586" max="3586" width="56.140625" style="19" customWidth="1"/>
    <col min="3587" max="3587" width="13" style="19" customWidth="1"/>
    <col min="3588" max="3588" width="13.7109375" style="19" customWidth="1"/>
    <col min="3589" max="3589" width="11.5703125" style="19" customWidth="1"/>
    <col min="3590" max="3590" width="11.140625" style="19" customWidth="1"/>
    <col min="3591" max="3591" width="11.28515625" style="19" customWidth="1"/>
    <col min="3592" max="3592" width="12" style="19" customWidth="1"/>
    <col min="3593" max="3593" width="9.5703125" style="19" customWidth="1"/>
    <col min="3594" max="3594" width="10.7109375" style="19" customWidth="1"/>
    <col min="3595" max="3595" width="11.140625" style="19" customWidth="1"/>
    <col min="3596" max="3596" width="13" style="19" customWidth="1"/>
    <col min="3597" max="3597" width="12.5703125" style="19" customWidth="1"/>
    <col min="3598" max="3598" width="11.28515625" style="19" customWidth="1"/>
    <col min="3599" max="3599" width="10.42578125" style="19" customWidth="1"/>
    <col min="3600" max="3600" width="11.42578125" style="19" customWidth="1"/>
    <col min="3601" max="3602" width="12.5703125" style="19" customWidth="1"/>
    <col min="3603" max="3840" width="11.42578125" style="19"/>
    <col min="3841" max="3841" width="3.28515625" style="19" customWidth="1"/>
    <col min="3842" max="3842" width="56.140625" style="19" customWidth="1"/>
    <col min="3843" max="3843" width="13" style="19" customWidth="1"/>
    <col min="3844" max="3844" width="13.7109375" style="19" customWidth="1"/>
    <col min="3845" max="3845" width="11.5703125" style="19" customWidth="1"/>
    <col min="3846" max="3846" width="11.140625" style="19" customWidth="1"/>
    <col min="3847" max="3847" width="11.28515625" style="19" customWidth="1"/>
    <col min="3848" max="3848" width="12" style="19" customWidth="1"/>
    <col min="3849" max="3849" width="9.5703125" style="19" customWidth="1"/>
    <col min="3850" max="3850" width="10.7109375" style="19" customWidth="1"/>
    <col min="3851" max="3851" width="11.140625" style="19" customWidth="1"/>
    <col min="3852" max="3852" width="13" style="19" customWidth="1"/>
    <col min="3853" max="3853" width="12.5703125" style="19" customWidth="1"/>
    <col min="3854" max="3854" width="11.28515625" style="19" customWidth="1"/>
    <col min="3855" max="3855" width="10.42578125" style="19" customWidth="1"/>
    <col min="3856" max="3856" width="11.42578125" style="19" customWidth="1"/>
    <col min="3857" max="3858" width="12.5703125" style="19" customWidth="1"/>
    <col min="3859" max="4096" width="11.42578125" style="19"/>
    <col min="4097" max="4097" width="3.28515625" style="19" customWidth="1"/>
    <col min="4098" max="4098" width="56.140625" style="19" customWidth="1"/>
    <col min="4099" max="4099" width="13" style="19" customWidth="1"/>
    <col min="4100" max="4100" width="13.7109375" style="19" customWidth="1"/>
    <col min="4101" max="4101" width="11.5703125" style="19" customWidth="1"/>
    <col min="4102" max="4102" width="11.140625" style="19" customWidth="1"/>
    <col min="4103" max="4103" width="11.28515625" style="19" customWidth="1"/>
    <col min="4104" max="4104" width="12" style="19" customWidth="1"/>
    <col min="4105" max="4105" width="9.5703125" style="19" customWidth="1"/>
    <col min="4106" max="4106" width="10.7109375" style="19" customWidth="1"/>
    <col min="4107" max="4107" width="11.140625" style="19" customWidth="1"/>
    <col min="4108" max="4108" width="13" style="19" customWidth="1"/>
    <col min="4109" max="4109" width="12.5703125" style="19" customWidth="1"/>
    <col min="4110" max="4110" width="11.28515625" style="19" customWidth="1"/>
    <col min="4111" max="4111" width="10.42578125" style="19" customWidth="1"/>
    <col min="4112" max="4112" width="11.42578125" style="19" customWidth="1"/>
    <col min="4113" max="4114" width="12.5703125" style="19" customWidth="1"/>
    <col min="4115" max="4352" width="11.42578125" style="19"/>
    <col min="4353" max="4353" width="3.28515625" style="19" customWidth="1"/>
    <col min="4354" max="4354" width="56.140625" style="19" customWidth="1"/>
    <col min="4355" max="4355" width="13" style="19" customWidth="1"/>
    <col min="4356" max="4356" width="13.7109375" style="19" customWidth="1"/>
    <col min="4357" max="4357" width="11.5703125" style="19" customWidth="1"/>
    <col min="4358" max="4358" width="11.140625" style="19" customWidth="1"/>
    <col min="4359" max="4359" width="11.28515625" style="19" customWidth="1"/>
    <col min="4360" max="4360" width="12" style="19" customWidth="1"/>
    <col min="4361" max="4361" width="9.5703125" style="19" customWidth="1"/>
    <col min="4362" max="4362" width="10.7109375" style="19" customWidth="1"/>
    <col min="4363" max="4363" width="11.140625" style="19" customWidth="1"/>
    <col min="4364" max="4364" width="13" style="19" customWidth="1"/>
    <col min="4365" max="4365" width="12.5703125" style="19" customWidth="1"/>
    <col min="4366" max="4366" width="11.28515625" style="19" customWidth="1"/>
    <col min="4367" max="4367" width="10.42578125" style="19" customWidth="1"/>
    <col min="4368" max="4368" width="11.42578125" style="19" customWidth="1"/>
    <col min="4369" max="4370" width="12.5703125" style="19" customWidth="1"/>
    <col min="4371" max="4608" width="11.42578125" style="19"/>
    <col min="4609" max="4609" width="3.28515625" style="19" customWidth="1"/>
    <col min="4610" max="4610" width="56.140625" style="19" customWidth="1"/>
    <col min="4611" max="4611" width="13" style="19" customWidth="1"/>
    <col min="4612" max="4612" width="13.7109375" style="19" customWidth="1"/>
    <col min="4613" max="4613" width="11.5703125" style="19" customWidth="1"/>
    <col min="4614" max="4614" width="11.140625" style="19" customWidth="1"/>
    <col min="4615" max="4615" width="11.28515625" style="19" customWidth="1"/>
    <col min="4616" max="4616" width="12" style="19" customWidth="1"/>
    <col min="4617" max="4617" width="9.5703125" style="19" customWidth="1"/>
    <col min="4618" max="4618" width="10.7109375" style="19" customWidth="1"/>
    <col min="4619" max="4619" width="11.140625" style="19" customWidth="1"/>
    <col min="4620" max="4620" width="13" style="19" customWidth="1"/>
    <col min="4621" max="4621" width="12.5703125" style="19" customWidth="1"/>
    <col min="4622" max="4622" width="11.28515625" style="19" customWidth="1"/>
    <col min="4623" max="4623" width="10.42578125" style="19" customWidth="1"/>
    <col min="4624" max="4624" width="11.42578125" style="19" customWidth="1"/>
    <col min="4625" max="4626" width="12.5703125" style="19" customWidth="1"/>
    <col min="4627" max="4864" width="11.42578125" style="19"/>
    <col min="4865" max="4865" width="3.28515625" style="19" customWidth="1"/>
    <col min="4866" max="4866" width="56.140625" style="19" customWidth="1"/>
    <col min="4867" max="4867" width="13" style="19" customWidth="1"/>
    <col min="4868" max="4868" width="13.7109375" style="19" customWidth="1"/>
    <col min="4869" max="4869" width="11.5703125" style="19" customWidth="1"/>
    <col min="4870" max="4870" width="11.140625" style="19" customWidth="1"/>
    <col min="4871" max="4871" width="11.28515625" style="19" customWidth="1"/>
    <col min="4872" max="4872" width="12" style="19" customWidth="1"/>
    <col min="4873" max="4873" width="9.5703125" style="19" customWidth="1"/>
    <col min="4874" max="4874" width="10.7109375" style="19" customWidth="1"/>
    <col min="4875" max="4875" width="11.140625" style="19" customWidth="1"/>
    <col min="4876" max="4876" width="13" style="19" customWidth="1"/>
    <col min="4877" max="4877" width="12.5703125" style="19" customWidth="1"/>
    <col min="4878" max="4878" width="11.28515625" style="19" customWidth="1"/>
    <col min="4879" max="4879" width="10.42578125" style="19" customWidth="1"/>
    <col min="4880" max="4880" width="11.42578125" style="19" customWidth="1"/>
    <col min="4881" max="4882" width="12.5703125" style="19" customWidth="1"/>
    <col min="4883" max="5120" width="11.42578125" style="19"/>
    <col min="5121" max="5121" width="3.28515625" style="19" customWidth="1"/>
    <col min="5122" max="5122" width="56.140625" style="19" customWidth="1"/>
    <col min="5123" max="5123" width="13" style="19" customWidth="1"/>
    <col min="5124" max="5124" width="13.7109375" style="19" customWidth="1"/>
    <col min="5125" max="5125" width="11.5703125" style="19" customWidth="1"/>
    <col min="5126" max="5126" width="11.140625" style="19" customWidth="1"/>
    <col min="5127" max="5127" width="11.28515625" style="19" customWidth="1"/>
    <col min="5128" max="5128" width="12" style="19" customWidth="1"/>
    <col min="5129" max="5129" width="9.5703125" style="19" customWidth="1"/>
    <col min="5130" max="5130" width="10.7109375" style="19" customWidth="1"/>
    <col min="5131" max="5131" width="11.140625" style="19" customWidth="1"/>
    <col min="5132" max="5132" width="13" style="19" customWidth="1"/>
    <col min="5133" max="5133" width="12.5703125" style="19" customWidth="1"/>
    <col min="5134" max="5134" width="11.28515625" style="19" customWidth="1"/>
    <col min="5135" max="5135" width="10.42578125" style="19" customWidth="1"/>
    <col min="5136" max="5136" width="11.42578125" style="19" customWidth="1"/>
    <col min="5137" max="5138" width="12.5703125" style="19" customWidth="1"/>
    <col min="5139" max="5376" width="11.42578125" style="19"/>
    <col min="5377" max="5377" width="3.28515625" style="19" customWidth="1"/>
    <col min="5378" max="5378" width="56.140625" style="19" customWidth="1"/>
    <col min="5379" max="5379" width="13" style="19" customWidth="1"/>
    <col min="5380" max="5380" width="13.7109375" style="19" customWidth="1"/>
    <col min="5381" max="5381" width="11.5703125" style="19" customWidth="1"/>
    <col min="5382" max="5382" width="11.140625" style="19" customWidth="1"/>
    <col min="5383" max="5383" width="11.28515625" style="19" customWidth="1"/>
    <col min="5384" max="5384" width="12" style="19" customWidth="1"/>
    <col min="5385" max="5385" width="9.5703125" style="19" customWidth="1"/>
    <col min="5386" max="5386" width="10.7109375" style="19" customWidth="1"/>
    <col min="5387" max="5387" width="11.140625" style="19" customWidth="1"/>
    <col min="5388" max="5388" width="13" style="19" customWidth="1"/>
    <col min="5389" max="5389" width="12.5703125" style="19" customWidth="1"/>
    <col min="5390" max="5390" width="11.28515625" style="19" customWidth="1"/>
    <col min="5391" max="5391" width="10.42578125" style="19" customWidth="1"/>
    <col min="5392" max="5392" width="11.42578125" style="19" customWidth="1"/>
    <col min="5393" max="5394" width="12.5703125" style="19" customWidth="1"/>
    <col min="5395" max="5632" width="11.42578125" style="19"/>
    <col min="5633" max="5633" width="3.28515625" style="19" customWidth="1"/>
    <col min="5634" max="5634" width="56.140625" style="19" customWidth="1"/>
    <col min="5635" max="5635" width="13" style="19" customWidth="1"/>
    <col min="5636" max="5636" width="13.7109375" style="19" customWidth="1"/>
    <col min="5637" max="5637" width="11.5703125" style="19" customWidth="1"/>
    <col min="5638" max="5638" width="11.140625" style="19" customWidth="1"/>
    <col min="5639" max="5639" width="11.28515625" style="19" customWidth="1"/>
    <col min="5640" max="5640" width="12" style="19" customWidth="1"/>
    <col min="5641" max="5641" width="9.5703125" style="19" customWidth="1"/>
    <col min="5642" max="5642" width="10.7109375" style="19" customWidth="1"/>
    <col min="5643" max="5643" width="11.140625" style="19" customWidth="1"/>
    <col min="5644" max="5644" width="13" style="19" customWidth="1"/>
    <col min="5645" max="5645" width="12.5703125" style="19" customWidth="1"/>
    <col min="5646" max="5646" width="11.28515625" style="19" customWidth="1"/>
    <col min="5647" max="5647" width="10.42578125" style="19" customWidth="1"/>
    <col min="5648" max="5648" width="11.42578125" style="19" customWidth="1"/>
    <col min="5649" max="5650" width="12.5703125" style="19" customWidth="1"/>
    <col min="5651" max="5888" width="11.42578125" style="19"/>
    <col min="5889" max="5889" width="3.28515625" style="19" customWidth="1"/>
    <col min="5890" max="5890" width="56.140625" style="19" customWidth="1"/>
    <col min="5891" max="5891" width="13" style="19" customWidth="1"/>
    <col min="5892" max="5892" width="13.7109375" style="19" customWidth="1"/>
    <col min="5893" max="5893" width="11.5703125" style="19" customWidth="1"/>
    <col min="5894" max="5894" width="11.140625" style="19" customWidth="1"/>
    <col min="5895" max="5895" width="11.28515625" style="19" customWidth="1"/>
    <col min="5896" max="5896" width="12" style="19" customWidth="1"/>
    <col min="5897" max="5897" width="9.5703125" style="19" customWidth="1"/>
    <col min="5898" max="5898" width="10.7109375" style="19" customWidth="1"/>
    <col min="5899" max="5899" width="11.140625" style="19" customWidth="1"/>
    <col min="5900" max="5900" width="13" style="19" customWidth="1"/>
    <col min="5901" max="5901" width="12.5703125" style="19" customWidth="1"/>
    <col min="5902" max="5902" width="11.28515625" style="19" customWidth="1"/>
    <col min="5903" max="5903" width="10.42578125" style="19" customWidth="1"/>
    <col min="5904" max="5904" width="11.42578125" style="19" customWidth="1"/>
    <col min="5905" max="5906" width="12.5703125" style="19" customWidth="1"/>
    <col min="5907" max="6144" width="11.42578125" style="19"/>
    <col min="6145" max="6145" width="3.28515625" style="19" customWidth="1"/>
    <col min="6146" max="6146" width="56.140625" style="19" customWidth="1"/>
    <col min="6147" max="6147" width="13" style="19" customWidth="1"/>
    <col min="6148" max="6148" width="13.7109375" style="19" customWidth="1"/>
    <col min="6149" max="6149" width="11.5703125" style="19" customWidth="1"/>
    <col min="6150" max="6150" width="11.140625" style="19" customWidth="1"/>
    <col min="6151" max="6151" width="11.28515625" style="19" customWidth="1"/>
    <col min="6152" max="6152" width="12" style="19" customWidth="1"/>
    <col min="6153" max="6153" width="9.5703125" style="19" customWidth="1"/>
    <col min="6154" max="6154" width="10.7109375" style="19" customWidth="1"/>
    <col min="6155" max="6155" width="11.140625" style="19" customWidth="1"/>
    <col min="6156" max="6156" width="13" style="19" customWidth="1"/>
    <col min="6157" max="6157" width="12.5703125" style="19" customWidth="1"/>
    <col min="6158" max="6158" width="11.28515625" style="19" customWidth="1"/>
    <col min="6159" max="6159" width="10.42578125" style="19" customWidth="1"/>
    <col min="6160" max="6160" width="11.42578125" style="19" customWidth="1"/>
    <col min="6161" max="6162" width="12.5703125" style="19" customWidth="1"/>
    <col min="6163" max="6400" width="11.42578125" style="19"/>
    <col min="6401" max="6401" width="3.28515625" style="19" customWidth="1"/>
    <col min="6402" max="6402" width="56.140625" style="19" customWidth="1"/>
    <col min="6403" max="6403" width="13" style="19" customWidth="1"/>
    <col min="6404" max="6404" width="13.7109375" style="19" customWidth="1"/>
    <col min="6405" max="6405" width="11.5703125" style="19" customWidth="1"/>
    <col min="6406" max="6406" width="11.140625" style="19" customWidth="1"/>
    <col min="6407" max="6407" width="11.28515625" style="19" customWidth="1"/>
    <col min="6408" max="6408" width="12" style="19" customWidth="1"/>
    <col min="6409" max="6409" width="9.5703125" style="19" customWidth="1"/>
    <col min="6410" max="6410" width="10.7109375" style="19" customWidth="1"/>
    <col min="6411" max="6411" width="11.140625" style="19" customWidth="1"/>
    <col min="6412" max="6412" width="13" style="19" customWidth="1"/>
    <col min="6413" max="6413" width="12.5703125" style="19" customWidth="1"/>
    <col min="6414" max="6414" width="11.28515625" style="19" customWidth="1"/>
    <col min="6415" max="6415" width="10.42578125" style="19" customWidth="1"/>
    <col min="6416" max="6416" width="11.42578125" style="19" customWidth="1"/>
    <col min="6417" max="6418" width="12.5703125" style="19" customWidth="1"/>
    <col min="6419" max="6656" width="11.42578125" style="19"/>
    <col min="6657" max="6657" width="3.28515625" style="19" customWidth="1"/>
    <col min="6658" max="6658" width="56.140625" style="19" customWidth="1"/>
    <col min="6659" max="6659" width="13" style="19" customWidth="1"/>
    <col min="6660" max="6660" width="13.7109375" style="19" customWidth="1"/>
    <col min="6661" max="6661" width="11.5703125" style="19" customWidth="1"/>
    <col min="6662" max="6662" width="11.140625" style="19" customWidth="1"/>
    <col min="6663" max="6663" width="11.28515625" style="19" customWidth="1"/>
    <col min="6664" max="6664" width="12" style="19" customWidth="1"/>
    <col min="6665" max="6665" width="9.5703125" style="19" customWidth="1"/>
    <col min="6666" max="6666" width="10.7109375" style="19" customWidth="1"/>
    <col min="6667" max="6667" width="11.140625" style="19" customWidth="1"/>
    <col min="6668" max="6668" width="13" style="19" customWidth="1"/>
    <col min="6669" max="6669" width="12.5703125" style="19" customWidth="1"/>
    <col min="6670" max="6670" width="11.28515625" style="19" customWidth="1"/>
    <col min="6671" max="6671" width="10.42578125" style="19" customWidth="1"/>
    <col min="6672" max="6672" width="11.42578125" style="19" customWidth="1"/>
    <col min="6673" max="6674" width="12.5703125" style="19" customWidth="1"/>
    <col min="6675" max="6912" width="11.42578125" style="19"/>
    <col min="6913" max="6913" width="3.28515625" style="19" customWidth="1"/>
    <col min="6914" max="6914" width="56.140625" style="19" customWidth="1"/>
    <col min="6915" max="6915" width="13" style="19" customWidth="1"/>
    <col min="6916" max="6916" width="13.7109375" style="19" customWidth="1"/>
    <col min="6917" max="6917" width="11.5703125" style="19" customWidth="1"/>
    <col min="6918" max="6918" width="11.140625" style="19" customWidth="1"/>
    <col min="6919" max="6919" width="11.28515625" style="19" customWidth="1"/>
    <col min="6920" max="6920" width="12" style="19" customWidth="1"/>
    <col min="6921" max="6921" width="9.5703125" style="19" customWidth="1"/>
    <col min="6922" max="6922" width="10.7109375" style="19" customWidth="1"/>
    <col min="6923" max="6923" width="11.140625" style="19" customWidth="1"/>
    <col min="6924" max="6924" width="13" style="19" customWidth="1"/>
    <col min="6925" max="6925" width="12.5703125" style="19" customWidth="1"/>
    <col min="6926" max="6926" width="11.28515625" style="19" customWidth="1"/>
    <col min="6927" max="6927" width="10.42578125" style="19" customWidth="1"/>
    <col min="6928" max="6928" width="11.42578125" style="19" customWidth="1"/>
    <col min="6929" max="6930" width="12.5703125" style="19" customWidth="1"/>
    <col min="6931" max="7168" width="11.42578125" style="19"/>
    <col min="7169" max="7169" width="3.28515625" style="19" customWidth="1"/>
    <col min="7170" max="7170" width="56.140625" style="19" customWidth="1"/>
    <col min="7171" max="7171" width="13" style="19" customWidth="1"/>
    <col min="7172" max="7172" width="13.7109375" style="19" customWidth="1"/>
    <col min="7173" max="7173" width="11.5703125" style="19" customWidth="1"/>
    <col min="7174" max="7174" width="11.140625" style="19" customWidth="1"/>
    <col min="7175" max="7175" width="11.28515625" style="19" customWidth="1"/>
    <col min="7176" max="7176" width="12" style="19" customWidth="1"/>
    <col min="7177" max="7177" width="9.5703125" style="19" customWidth="1"/>
    <col min="7178" max="7178" width="10.7109375" style="19" customWidth="1"/>
    <col min="7179" max="7179" width="11.140625" style="19" customWidth="1"/>
    <col min="7180" max="7180" width="13" style="19" customWidth="1"/>
    <col min="7181" max="7181" width="12.5703125" style="19" customWidth="1"/>
    <col min="7182" max="7182" width="11.28515625" style="19" customWidth="1"/>
    <col min="7183" max="7183" width="10.42578125" style="19" customWidth="1"/>
    <col min="7184" max="7184" width="11.42578125" style="19" customWidth="1"/>
    <col min="7185" max="7186" width="12.5703125" style="19" customWidth="1"/>
    <col min="7187" max="7424" width="11.42578125" style="19"/>
    <col min="7425" max="7425" width="3.28515625" style="19" customWidth="1"/>
    <col min="7426" max="7426" width="56.140625" style="19" customWidth="1"/>
    <col min="7427" max="7427" width="13" style="19" customWidth="1"/>
    <col min="7428" max="7428" width="13.7109375" style="19" customWidth="1"/>
    <col min="7429" max="7429" width="11.5703125" style="19" customWidth="1"/>
    <col min="7430" max="7430" width="11.140625" style="19" customWidth="1"/>
    <col min="7431" max="7431" width="11.28515625" style="19" customWidth="1"/>
    <col min="7432" max="7432" width="12" style="19" customWidth="1"/>
    <col min="7433" max="7433" width="9.5703125" style="19" customWidth="1"/>
    <col min="7434" max="7434" width="10.7109375" style="19" customWidth="1"/>
    <col min="7435" max="7435" width="11.140625" style="19" customWidth="1"/>
    <col min="7436" max="7436" width="13" style="19" customWidth="1"/>
    <col min="7437" max="7437" width="12.5703125" style="19" customWidth="1"/>
    <col min="7438" max="7438" width="11.28515625" style="19" customWidth="1"/>
    <col min="7439" max="7439" width="10.42578125" style="19" customWidth="1"/>
    <col min="7440" max="7440" width="11.42578125" style="19" customWidth="1"/>
    <col min="7441" max="7442" width="12.5703125" style="19" customWidth="1"/>
    <col min="7443" max="7680" width="11.42578125" style="19"/>
    <col min="7681" max="7681" width="3.28515625" style="19" customWidth="1"/>
    <col min="7682" max="7682" width="56.140625" style="19" customWidth="1"/>
    <col min="7683" max="7683" width="13" style="19" customWidth="1"/>
    <col min="7684" max="7684" width="13.7109375" style="19" customWidth="1"/>
    <col min="7685" max="7685" width="11.5703125" style="19" customWidth="1"/>
    <col min="7686" max="7686" width="11.140625" style="19" customWidth="1"/>
    <col min="7687" max="7687" width="11.28515625" style="19" customWidth="1"/>
    <col min="7688" max="7688" width="12" style="19" customWidth="1"/>
    <col min="7689" max="7689" width="9.5703125" style="19" customWidth="1"/>
    <col min="7690" max="7690" width="10.7109375" style="19" customWidth="1"/>
    <col min="7691" max="7691" width="11.140625" style="19" customWidth="1"/>
    <col min="7692" max="7692" width="13" style="19" customWidth="1"/>
    <col min="7693" max="7693" width="12.5703125" style="19" customWidth="1"/>
    <col min="7694" max="7694" width="11.28515625" style="19" customWidth="1"/>
    <col min="7695" max="7695" width="10.42578125" style="19" customWidth="1"/>
    <col min="7696" max="7696" width="11.42578125" style="19" customWidth="1"/>
    <col min="7697" max="7698" width="12.5703125" style="19" customWidth="1"/>
    <col min="7699" max="7936" width="11.42578125" style="19"/>
    <col min="7937" max="7937" width="3.28515625" style="19" customWidth="1"/>
    <col min="7938" max="7938" width="56.140625" style="19" customWidth="1"/>
    <col min="7939" max="7939" width="13" style="19" customWidth="1"/>
    <col min="7940" max="7940" width="13.7109375" style="19" customWidth="1"/>
    <col min="7941" max="7941" width="11.5703125" style="19" customWidth="1"/>
    <col min="7942" max="7942" width="11.140625" style="19" customWidth="1"/>
    <col min="7943" max="7943" width="11.28515625" style="19" customWidth="1"/>
    <col min="7944" max="7944" width="12" style="19" customWidth="1"/>
    <col min="7945" max="7945" width="9.5703125" style="19" customWidth="1"/>
    <col min="7946" max="7946" width="10.7109375" style="19" customWidth="1"/>
    <col min="7947" max="7947" width="11.140625" style="19" customWidth="1"/>
    <col min="7948" max="7948" width="13" style="19" customWidth="1"/>
    <col min="7949" max="7949" width="12.5703125" style="19" customWidth="1"/>
    <col min="7950" max="7950" width="11.28515625" style="19" customWidth="1"/>
    <col min="7951" max="7951" width="10.42578125" style="19" customWidth="1"/>
    <col min="7952" max="7952" width="11.42578125" style="19" customWidth="1"/>
    <col min="7953" max="7954" width="12.5703125" style="19" customWidth="1"/>
    <col min="7955" max="8192" width="11.42578125" style="19"/>
    <col min="8193" max="8193" width="3.28515625" style="19" customWidth="1"/>
    <col min="8194" max="8194" width="56.140625" style="19" customWidth="1"/>
    <col min="8195" max="8195" width="13" style="19" customWidth="1"/>
    <col min="8196" max="8196" width="13.7109375" style="19" customWidth="1"/>
    <col min="8197" max="8197" width="11.5703125" style="19" customWidth="1"/>
    <col min="8198" max="8198" width="11.140625" style="19" customWidth="1"/>
    <col min="8199" max="8199" width="11.28515625" style="19" customWidth="1"/>
    <col min="8200" max="8200" width="12" style="19" customWidth="1"/>
    <col min="8201" max="8201" width="9.5703125" style="19" customWidth="1"/>
    <col min="8202" max="8202" width="10.7109375" style="19" customWidth="1"/>
    <col min="8203" max="8203" width="11.140625" style="19" customWidth="1"/>
    <col min="8204" max="8204" width="13" style="19" customWidth="1"/>
    <col min="8205" max="8205" width="12.5703125" style="19" customWidth="1"/>
    <col min="8206" max="8206" width="11.28515625" style="19" customWidth="1"/>
    <col min="8207" max="8207" width="10.42578125" style="19" customWidth="1"/>
    <col min="8208" max="8208" width="11.42578125" style="19" customWidth="1"/>
    <col min="8209" max="8210" width="12.5703125" style="19" customWidth="1"/>
    <col min="8211" max="8448" width="11.42578125" style="19"/>
    <col min="8449" max="8449" width="3.28515625" style="19" customWidth="1"/>
    <col min="8450" max="8450" width="56.140625" style="19" customWidth="1"/>
    <col min="8451" max="8451" width="13" style="19" customWidth="1"/>
    <col min="8452" max="8452" width="13.7109375" style="19" customWidth="1"/>
    <col min="8453" max="8453" width="11.5703125" style="19" customWidth="1"/>
    <col min="8454" max="8454" width="11.140625" style="19" customWidth="1"/>
    <col min="8455" max="8455" width="11.28515625" style="19" customWidth="1"/>
    <col min="8456" max="8456" width="12" style="19" customWidth="1"/>
    <col min="8457" max="8457" width="9.5703125" style="19" customWidth="1"/>
    <col min="8458" max="8458" width="10.7109375" style="19" customWidth="1"/>
    <col min="8459" max="8459" width="11.140625" style="19" customWidth="1"/>
    <col min="8460" max="8460" width="13" style="19" customWidth="1"/>
    <col min="8461" max="8461" width="12.5703125" style="19" customWidth="1"/>
    <col min="8462" max="8462" width="11.28515625" style="19" customWidth="1"/>
    <col min="8463" max="8463" width="10.42578125" style="19" customWidth="1"/>
    <col min="8464" max="8464" width="11.42578125" style="19" customWidth="1"/>
    <col min="8465" max="8466" width="12.5703125" style="19" customWidth="1"/>
    <col min="8467" max="8704" width="11.42578125" style="19"/>
    <col min="8705" max="8705" width="3.28515625" style="19" customWidth="1"/>
    <col min="8706" max="8706" width="56.140625" style="19" customWidth="1"/>
    <col min="8707" max="8707" width="13" style="19" customWidth="1"/>
    <col min="8708" max="8708" width="13.7109375" style="19" customWidth="1"/>
    <col min="8709" max="8709" width="11.5703125" style="19" customWidth="1"/>
    <col min="8710" max="8710" width="11.140625" style="19" customWidth="1"/>
    <col min="8711" max="8711" width="11.28515625" style="19" customWidth="1"/>
    <col min="8712" max="8712" width="12" style="19" customWidth="1"/>
    <col min="8713" max="8713" width="9.5703125" style="19" customWidth="1"/>
    <col min="8714" max="8714" width="10.7109375" style="19" customWidth="1"/>
    <col min="8715" max="8715" width="11.140625" style="19" customWidth="1"/>
    <col min="8716" max="8716" width="13" style="19" customWidth="1"/>
    <col min="8717" max="8717" width="12.5703125" style="19" customWidth="1"/>
    <col min="8718" max="8718" width="11.28515625" style="19" customWidth="1"/>
    <col min="8719" max="8719" width="10.42578125" style="19" customWidth="1"/>
    <col min="8720" max="8720" width="11.42578125" style="19" customWidth="1"/>
    <col min="8721" max="8722" width="12.5703125" style="19" customWidth="1"/>
    <col min="8723" max="8960" width="11.42578125" style="19"/>
    <col min="8961" max="8961" width="3.28515625" style="19" customWidth="1"/>
    <col min="8962" max="8962" width="56.140625" style="19" customWidth="1"/>
    <col min="8963" max="8963" width="13" style="19" customWidth="1"/>
    <col min="8964" max="8964" width="13.7109375" style="19" customWidth="1"/>
    <col min="8965" max="8965" width="11.5703125" style="19" customWidth="1"/>
    <col min="8966" max="8966" width="11.140625" style="19" customWidth="1"/>
    <col min="8967" max="8967" width="11.28515625" style="19" customWidth="1"/>
    <col min="8968" max="8968" width="12" style="19" customWidth="1"/>
    <col min="8969" max="8969" width="9.5703125" style="19" customWidth="1"/>
    <col min="8970" max="8970" width="10.7109375" style="19" customWidth="1"/>
    <col min="8971" max="8971" width="11.140625" style="19" customWidth="1"/>
    <col min="8972" max="8972" width="13" style="19" customWidth="1"/>
    <col min="8973" max="8973" width="12.5703125" style="19" customWidth="1"/>
    <col min="8974" max="8974" width="11.28515625" style="19" customWidth="1"/>
    <col min="8975" max="8975" width="10.42578125" style="19" customWidth="1"/>
    <col min="8976" max="8976" width="11.42578125" style="19" customWidth="1"/>
    <col min="8977" max="8978" width="12.5703125" style="19" customWidth="1"/>
    <col min="8979" max="9216" width="11.42578125" style="19"/>
    <col min="9217" max="9217" width="3.28515625" style="19" customWidth="1"/>
    <col min="9218" max="9218" width="56.140625" style="19" customWidth="1"/>
    <col min="9219" max="9219" width="13" style="19" customWidth="1"/>
    <col min="9220" max="9220" width="13.7109375" style="19" customWidth="1"/>
    <col min="9221" max="9221" width="11.5703125" style="19" customWidth="1"/>
    <col min="9222" max="9222" width="11.140625" style="19" customWidth="1"/>
    <col min="9223" max="9223" width="11.28515625" style="19" customWidth="1"/>
    <col min="9224" max="9224" width="12" style="19" customWidth="1"/>
    <col min="9225" max="9225" width="9.5703125" style="19" customWidth="1"/>
    <col min="9226" max="9226" width="10.7109375" style="19" customWidth="1"/>
    <col min="9227" max="9227" width="11.140625" style="19" customWidth="1"/>
    <col min="9228" max="9228" width="13" style="19" customWidth="1"/>
    <col min="9229" max="9229" width="12.5703125" style="19" customWidth="1"/>
    <col min="9230" max="9230" width="11.28515625" style="19" customWidth="1"/>
    <col min="9231" max="9231" width="10.42578125" style="19" customWidth="1"/>
    <col min="9232" max="9232" width="11.42578125" style="19" customWidth="1"/>
    <col min="9233" max="9234" width="12.5703125" style="19" customWidth="1"/>
    <col min="9235" max="9472" width="11.42578125" style="19"/>
    <col min="9473" max="9473" width="3.28515625" style="19" customWidth="1"/>
    <col min="9474" max="9474" width="56.140625" style="19" customWidth="1"/>
    <col min="9475" max="9475" width="13" style="19" customWidth="1"/>
    <col min="9476" max="9476" width="13.7109375" style="19" customWidth="1"/>
    <col min="9477" max="9477" width="11.5703125" style="19" customWidth="1"/>
    <col min="9478" max="9478" width="11.140625" style="19" customWidth="1"/>
    <col min="9479" max="9479" width="11.28515625" style="19" customWidth="1"/>
    <col min="9480" max="9480" width="12" style="19" customWidth="1"/>
    <col min="9481" max="9481" width="9.5703125" style="19" customWidth="1"/>
    <col min="9482" max="9482" width="10.7109375" style="19" customWidth="1"/>
    <col min="9483" max="9483" width="11.140625" style="19" customWidth="1"/>
    <col min="9484" max="9484" width="13" style="19" customWidth="1"/>
    <col min="9485" max="9485" width="12.5703125" style="19" customWidth="1"/>
    <col min="9486" max="9486" width="11.28515625" style="19" customWidth="1"/>
    <col min="9487" max="9487" width="10.42578125" style="19" customWidth="1"/>
    <col min="9488" max="9488" width="11.42578125" style="19" customWidth="1"/>
    <col min="9489" max="9490" width="12.5703125" style="19" customWidth="1"/>
    <col min="9491" max="9728" width="11.42578125" style="19"/>
    <col min="9729" max="9729" width="3.28515625" style="19" customWidth="1"/>
    <col min="9730" max="9730" width="56.140625" style="19" customWidth="1"/>
    <col min="9731" max="9731" width="13" style="19" customWidth="1"/>
    <col min="9732" max="9732" width="13.7109375" style="19" customWidth="1"/>
    <col min="9733" max="9733" width="11.5703125" style="19" customWidth="1"/>
    <col min="9734" max="9734" width="11.140625" style="19" customWidth="1"/>
    <col min="9735" max="9735" width="11.28515625" style="19" customWidth="1"/>
    <col min="9736" max="9736" width="12" style="19" customWidth="1"/>
    <col min="9737" max="9737" width="9.5703125" style="19" customWidth="1"/>
    <col min="9738" max="9738" width="10.7109375" style="19" customWidth="1"/>
    <col min="9739" max="9739" width="11.140625" style="19" customWidth="1"/>
    <col min="9740" max="9740" width="13" style="19" customWidth="1"/>
    <col min="9741" max="9741" width="12.5703125" style="19" customWidth="1"/>
    <col min="9742" max="9742" width="11.28515625" style="19" customWidth="1"/>
    <col min="9743" max="9743" width="10.42578125" style="19" customWidth="1"/>
    <col min="9744" max="9744" width="11.42578125" style="19" customWidth="1"/>
    <col min="9745" max="9746" width="12.5703125" style="19" customWidth="1"/>
    <col min="9747" max="9984" width="11.42578125" style="19"/>
    <col min="9985" max="9985" width="3.28515625" style="19" customWidth="1"/>
    <col min="9986" max="9986" width="56.140625" style="19" customWidth="1"/>
    <col min="9987" max="9987" width="13" style="19" customWidth="1"/>
    <col min="9988" max="9988" width="13.7109375" style="19" customWidth="1"/>
    <col min="9989" max="9989" width="11.5703125" style="19" customWidth="1"/>
    <col min="9990" max="9990" width="11.140625" style="19" customWidth="1"/>
    <col min="9991" max="9991" width="11.28515625" style="19" customWidth="1"/>
    <col min="9992" max="9992" width="12" style="19" customWidth="1"/>
    <col min="9993" max="9993" width="9.5703125" style="19" customWidth="1"/>
    <col min="9994" max="9994" width="10.7109375" style="19" customWidth="1"/>
    <col min="9995" max="9995" width="11.140625" style="19" customWidth="1"/>
    <col min="9996" max="9996" width="13" style="19" customWidth="1"/>
    <col min="9997" max="9997" width="12.5703125" style="19" customWidth="1"/>
    <col min="9998" max="9998" width="11.28515625" style="19" customWidth="1"/>
    <col min="9999" max="9999" width="10.42578125" style="19" customWidth="1"/>
    <col min="10000" max="10000" width="11.42578125" style="19" customWidth="1"/>
    <col min="10001" max="10002" width="12.5703125" style="19" customWidth="1"/>
    <col min="10003" max="10240" width="11.42578125" style="19"/>
    <col min="10241" max="10241" width="3.28515625" style="19" customWidth="1"/>
    <col min="10242" max="10242" width="56.140625" style="19" customWidth="1"/>
    <col min="10243" max="10243" width="13" style="19" customWidth="1"/>
    <col min="10244" max="10244" width="13.7109375" style="19" customWidth="1"/>
    <col min="10245" max="10245" width="11.5703125" style="19" customWidth="1"/>
    <col min="10246" max="10246" width="11.140625" style="19" customWidth="1"/>
    <col min="10247" max="10247" width="11.28515625" style="19" customWidth="1"/>
    <col min="10248" max="10248" width="12" style="19" customWidth="1"/>
    <col min="10249" max="10249" width="9.5703125" style="19" customWidth="1"/>
    <col min="10250" max="10250" width="10.7109375" style="19" customWidth="1"/>
    <col min="10251" max="10251" width="11.140625" style="19" customWidth="1"/>
    <col min="10252" max="10252" width="13" style="19" customWidth="1"/>
    <col min="10253" max="10253" width="12.5703125" style="19" customWidth="1"/>
    <col min="10254" max="10254" width="11.28515625" style="19" customWidth="1"/>
    <col min="10255" max="10255" width="10.42578125" style="19" customWidth="1"/>
    <col min="10256" max="10256" width="11.42578125" style="19" customWidth="1"/>
    <col min="10257" max="10258" width="12.5703125" style="19" customWidth="1"/>
    <col min="10259" max="10496" width="11.42578125" style="19"/>
    <col min="10497" max="10497" width="3.28515625" style="19" customWidth="1"/>
    <col min="10498" max="10498" width="56.140625" style="19" customWidth="1"/>
    <col min="10499" max="10499" width="13" style="19" customWidth="1"/>
    <col min="10500" max="10500" width="13.7109375" style="19" customWidth="1"/>
    <col min="10501" max="10501" width="11.5703125" style="19" customWidth="1"/>
    <col min="10502" max="10502" width="11.140625" style="19" customWidth="1"/>
    <col min="10503" max="10503" width="11.28515625" style="19" customWidth="1"/>
    <col min="10504" max="10504" width="12" style="19" customWidth="1"/>
    <col min="10505" max="10505" width="9.5703125" style="19" customWidth="1"/>
    <col min="10506" max="10506" width="10.7109375" style="19" customWidth="1"/>
    <col min="10507" max="10507" width="11.140625" style="19" customWidth="1"/>
    <col min="10508" max="10508" width="13" style="19" customWidth="1"/>
    <col min="10509" max="10509" width="12.5703125" style="19" customWidth="1"/>
    <col min="10510" max="10510" width="11.28515625" style="19" customWidth="1"/>
    <col min="10511" max="10511" width="10.42578125" style="19" customWidth="1"/>
    <col min="10512" max="10512" width="11.42578125" style="19" customWidth="1"/>
    <col min="10513" max="10514" width="12.5703125" style="19" customWidth="1"/>
    <col min="10515" max="10752" width="11.42578125" style="19"/>
    <col min="10753" max="10753" width="3.28515625" style="19" customWidth="1"/>
    <col min="10754" max="10754" width="56.140625" style="19" customWidth="1"/>
    <col min="10755" max="10755" width="13" style="19" customWidth="1"/>
    <col min="10756" max="10756" width="13.7109375" style="19" customWidth="1"/>
    <col min="10757" max="10757" width="11.5703125" style="19" customWidth="1"/>
    <col min="10758" max="10758" width="11.140625" style="19" customWidth="1"/>
    <col min="10759" max="10759" width="11.28515625" style="19" customWidth="1"/>
    <col min="10760" max="10760" width="12" style="19" customWidth="1"/>
    <col min="10761" max="10761" width="9.5703125" style="19" customWidth="1"/>
    <col min="10762" max="10762" width="10.7109375" style="19" customWidth="1"/>
    <col min="10763" max="10763" width="11.140625" style="19" customWidth="1"/>
    <col min="10764" max="10764" width="13" style="19" customWidth="1"/>
    <col min="10765" max="10765" width="12.5703125" style="19" customWidth="1"/>
    <col min="10766" max="10766" width="11.28515625" style="19" customWidth="1"/>
    <col min="10767" max="10767" width="10.42578125" style="19" customWidth="1"/>
    <col min="10768" max="10768" width="11.42578125" style="19" customWidth="1"/>
    <col min="10769" max="10770" width="12.5703125" style="19" customWidth="1"/>
    <col min="10771" max="11008" width="11.42578125" style="19"/>
    <col min="11009" max="11009" width="3.28515625" style="19" customWidth="1"/>
    <col min="11010" max="11010" width="56.140625" style="19" customWidth="1"/>
    <col min="11011" max="11011" width="13" style="19" customWidth="1"/>
    <col min="11012" max="11012" width="13.7109375" style="19" customWidth="1"/>
    <col min="11013" max="11013" width="11.5703125" style="19" customWidth="1"/>
    <col min="11014" max="11014" width="11.140625" style="19" customWidth="1"/>
    <col min="11015" max="11015" width="11.28515625" style="19" customWidth="1"/>
    <col min="11016" max="11016" width="12" style="19" customWidth="1"/>
    <col min="11017" max="11017" width="9.5703125" style="19" customWidth="1"/>
    <col min="11018" max="11018" width="10.7109375" style="19" customWidth="1"/>
    <col min="11019" max="11019" width="11.140625" style="19" customWidth="1"/>
    <col min="11020" max="11020" width="13" style="19" customWidth="1"/>
    <col min="11021" max="11021" width="12.5703125" style="19" customWidth="1"/>
    <col min="11022" max="11022" width="11.28515625" style="19" customWidth="1"/>
    <col min="11023" max="11023" width="10.42578125" style="19" customWidth="1"/>
    <col min="11024" max="11024" width="11.42578125" style="19" customWidth="1"/>
    <col min="11025" max="11026" width="12.5703125" style="19" customWidth="1"/>
    <col min="11027" max="11264" width="11.42578125" style="19"/>
    <col min="11265" max="11265" width="3.28515625" style="19" customWidth="1"/>
    <col min="11266" max="11266" width="56.140625" style="19" customWidth="1"/>
    <col min="11267" max="11267" width="13" style="19" customWidth="1"/>
    <col min="11268" max="11268" width="13.7109375" style="19" customWidth="1"/>
    <col min="11269" max="11269" width="11.5703125" style="19" customWidth="1"/>
    <col min="11270" max="11270" width="11.140625" style="19" customWidth="1"/>
    <col min="11271" max="11271" width="11.28515625" style="19" customWidth="1"/>
    <col min="11272" max="11272" width="12" style="19" customWidth="1"/>
    <col min="11273" max="11273" width="9.5703125" style="19" customWidth="1"/>
    <col min="11274" max="11274" width="10.7109375" style="19" customWidth="1"/>
    <col min="11275" max="11275" width="11.140625" style="19" customWidth="1"/>
    <col min="11276" max="11276" width="13" style="19" customWidth="1"/>
    <col min="11277" max="11277" width="12.5703125" style="19" customWidth="1"/>
    <col min="11278" max="11278" width="11.28515625" style="19" customWidth="1"/>
    <col min="11279" max="11279" width="10.42578125" style="19" customWidth="1"/>
    <col min="11280" max="11280" width="11.42578125" style="19" customWidth="1"/>
    <col min="11281" max="11282" width="12.5703125" style="19" customWidth="1"/>
    <col min="11283" max="11520" width="11.42578125" style="19"/>
    <col min="11521" max="11521" width="3.28515625" style="19" customWidth="1"/>
    <col min="11522" max="11522" width="56.140625" style="19" customWidth="1"/>
    <col min="11523" max="11523" width="13" style="19" customWidth="1"/>
    <col min="11524" max="11524" width="13.7109375" style="19" customWidth="1"/>
    <col min="11525" max="11525" width="11.5703125" style="19" customWidth="1"/>
    <col min="11526" max="11526" width="11.140625" style="19" customWidth="1"/>
    <col min="11527" max="11527" width="11.28515625" style="19" customWidth="1"/>
    <col min="11528" max="11528" width="12" style="19" customWidth="1"/>
    <col min="11529" max="11529" width="9.5703125" style="19" customWidth="1"/>
    <col min="11530" max="11530" width="10.7109375" style="19" customWidth="1"/>
    <col min="11531" max="11531" width="11.140625" style="19" customWidth="1"/>
    <col min="11532" max="11532" width="13" style="19" customWidth="1"/>
    <col min="11533" max="11533" width="12.5703125" style="19" customWidth="1"/>
    <col min="11534" max="11534" width="11.28515625" style="19" customWidth="1"/>
    <col min="11535" max="11535" width="10.42578125" style="19" customWidth="1"/>
    <col min="11536" max="11536" width="11.42578125" style="19" customWidth="1"/>
    <col min="11537" max="11538" width="12.5703125" style="19" customWidth="1"/>
    <col min="11539" max="11776" width="11.42578125" style="19"/>
    <col min="11777" max="11777" width="3.28515625" style="19" customWidth="1"/>
    <col min="11778" max="11778" width="56.140625" style="19" customWidth="1"/>
    <col min="11779" max="11779" width="13" style="19" customWidth="1"/>
    <col min="11780" max="11780" width="13.7109375" style="19" customWidth="1"/>
    <col min="11781" max="11781" width="11.5703125" style="19" customWidth="1"/>
    <col min="11782" max="11782" width="11.140625" style="19" customWidth="1"/>
    <col min="11783" max="11783" width="11.28515625" style="19" customWidth="1"/>
    <col min="11784" max="11784" width="12" style="19" customWidth="1"/>
    <col min="11785" max="11785" width="9.5703125" style="19" customWidth="1"/>
    <col min="11786" max="11786" width="10.7109375" style="19" customWidth="1"/>
    <col min="11787" max="11787" width="11.140625" style="19" customWidth="1"/>
    <col min="11788" max="11788" width="13" style="19" customWidth="1"/>
    <col min="11789" max="11789" width="12.5703125" style="19" customWidth="1"/>
    <col min="11790" max="11790" width="11.28515625" style="19" customWidth="1"/>
    <col min="11791" max="11791" width="10.42578125" style="19" customWidth="1"/>
    <col min="11792" max="11792" width="11.42578125" style="19" customWidth="1"/>
    <col min="11793" max="11794" width="12.5703125" style="19" customWidth="1"/>
    <col min="11795" max="12032" width="11.42578125" style="19"/>
    <col min="12033" max="12033" width="3.28515625" style="19" customWidth="1"/>
    <col min="12034" max="12034" width="56.140625" style="19" customWidth="1"/>
    <col min="12035" max="12035" width="13" style="19" customWidth="1"/>
    <col min="12036" max="12036" width="13.7109375" style="19" customWidth="1"/>
    <col min="12037" max="12037" width="11.5703125" style="19" customWidth="1"/>
    <col min="12038" max="12038" width="11.140625" style="19" customWidth="1"/>
    <col min="12039" max="12039" width="11.28515625" style="19" customWidth="1"/>
    <col min="12040" max="12040" width="12" style="19" customWidth="1"/>
    <col min="12041" max="12041" width="9.5703125" style="19" customWidth="1"/>
    <col min="12042" max="12042" width="10.7109375" style="19" customWidth="1"/>
    <col min="12043" max="12043" width="11.140625" style="19" customWidth="1"/>
    <col min="12044" max="12044" width="13" style="19" customWidth="1"/>
    <col min="12045" max="12045" width="12.5703125" style="19" customWidth="1"/>
    <col min="12046" max="12046" width="11.28515625" style="19" customWidth="1"/>
    <col min="12047" max="12047" width="10.42578125" style="19" customWidth="1"/>
    <col min="12048" max="12048" width="11.42578125" style="19" customWidth="1"/>
    <col min="12049" max="12050" width="12.5703125" style="19" customWidth="1"/>
    <col min="12051" max="12288" width="11.42578125" style="19"/>
    <col min="12289" max="12289" width="3.28515625" style="19" customWidth="1"/>
    <col min="12290" max="12290" width="56.140625" style="19" customWidth="1"/>
    <col min="12291" max="12291" width="13" style="19" customWidth="1"/>
    <col min="12292" max="12292" width="13.7109375" style="19" customWidth="1"/>
    <col min="12293" max="12293" width="11.5703125" style="19" customWidth="1"/>
    <col min="12294" max="12294" width="11.140625" style="19" customWidth="1"/>
    <col min="12295" max="12295" width="11.28515625" style="19" customWidth="1"/>
    <col min="12296" max="12296" width="12" style="19" customWidth="1"/>
    <col min="12297" max="12297" width="9.5703125" style="19" customWidth="1"/>
    <col min="12298" max="12298" width="10.7109375" style="19" customWidth="1"/>
    <col min="12299" max="12299" width="11.140625" style="19" customWidth="1"/>
    <col min="12300" max="12300" width="13" style="19" customWidth="1"/>
    <col min="12301" max="12301" width="12.5703125" style="19" customWidth="1"/>
    <col min="12302" max="12302" width="11.28515625" style="19" customWidth="1"/>
    <col min="12303" max="12303" width="10.42578125" style="19" customWidth="1"/>
    <col min="12304" max="12304" width="11.42578125" style="19" customWidth="1"/>
    <col min="12305" max="12306" width="12.5703125" style="19" customWidth="1"/>
    <col min="12307" max="12544" width="11.42578125" style="19"/>
    <col min="12545" max="12545" width="3.28515625" style="19" customWidth="1"/>
    <col min="12546" max="12546" width="56.140625" style="19" customWidth="1"/>
    <col min="12547" max="12547" width="13" style="19" customWidth="1"/>
    <col min="12548" max="12548" width="13.7109375" style="19" customWidth="1"/>
    <col min="12549" max="12549" width="11.5703125" style="19" customWidth="1"/>
    <col min="12550" max="12550" width="11.140625" style="19" customWidth="1"/>
    <col min="12551" max="12551" width="11.28515625" style="19" customWidth="1"/>
    <col min="12552" max="12552" width="12" style="19" customWidth="1"/>
    <col min="12553" max="12553" width="9.5703125" style="19" customWidth="1"/>
    <col min="12554" max="12554" width="10.7109375" style="19" customWidth="1"/>
    <col min="12555" max="12555" width="11.140625" style="19" customWidth="1"/>
    <col min="12556" max="12556" width="13" style="19" customWidth="1"/>
    <col min="12557" max="12557" width="12.5703125" style="19" customWidth="1"/>
    <col min="12558" max="12558" width="11.28515625" style="19" customWidth="1"/>
    <col min="12559" max="12559" width="10.42578125" style="19" customWidth="1"/>
    <col min="12560" max="12560" width="11.42578125" style="19" customWidth="1"/>
    <col min="12561" max="12562" width="12.5703125" style="19" customWidth="1"/>
    <col min="12563" max="12800" width="11.42578125" style="19"/>
    <col min="12801" max="12801" width="3.28515625" style="19" customWidth="1"/>
    <col min="12802" max="12802" width="56.140625" style="19" customWidth="1"/>
    <col min="12803" max="12803" width="13" style="19" customWidth="1"/>
    <col min="12804" max="12804" width="13.7109375" style="19" customWidth="1"/>
    <col min="12805" max="12805" width="11.5703125" style="19" customWidth="1"/>
    <col min="12806" max="12806" width="11.140625" style="19" customWidth="1"/>
    <col min="12807" max="12807" width="11.28515625" style="19" customWidth="1"/>
    <col min="12808" max="12808" width="12" style="19" customWidth="1"/>
    <col min="12809" max="12809" width="9.5703125" style="19" customWidth="1"/>
    <col min="12810" max="12810" width="10.7109375" style="19" customWidth="1"/>
    <col min="12811" max="12811" width="11.140625" style="19" customWidth="1"/>
    <col min="12812" max="12812" width="13" style="19" customWidth="1"/>
    <col min="12813" max="12813" width="12.5703125" style="19" customWidth="1"/>
    <col min="12814" max="12814" width="11.28515625" style="19" customWidth="1"/>
    <col min="12815" max="12815" width="10.42578125" style="19" customWidth="1"/>
    <col min="12816" max="12816" width="11.42578125" style="19" customWidth="1"/>
    <col min="12817" max="12818" width="12.5703125" style="19" customWidth="1"/>
    <col min="12819" max="13056" width="11.42578125" style="19"/>
    <col min="13057" max="13057" width="3.28515625" style="19" customWidth="1"/>
    <col min="13058" max="13058" width="56.140625" style="19" customWidth="1"/>
    <col min="13059" max="13059" width="13" style="19" customWidth="1"/>
    <col min="13060" max="13060" width="13.7109375" style="19" customWidth="1"/>
    <col min="13061" max="13061" width="11.5703125" style="19" customWidth="1"/>
    <col min="13062" max="13062" width="11.140625" style="19" customWidth="1"/>
    <col min="13063" max="13063" width="11.28515625" style="19" customWidth="1"/>
    <col min="13064" max="13064" width="12" style="19" customWidth="1"/>
    <col min="13065" max="13065" width="9.5703125" style="19" customWidth="1"/>
    <col min="13066" max="13066" width="10.7109375" style="19" customWidth="1"/>
    <col min="13067" max="13067" width="11.140625" style="19" customWidth="1"/>
    <col min="13068" max="13068" width="13" style="19" customWidth="1"/>
    <col min="13069" max="13069" width="12.5703125" style="19" customWidth="1"/>
    <col min="13070" max="13070" width="11.28515625" style="19" customWidth="1"/>
    <col min="13071" max="13071" width="10.42578125" style="19" customWidth="1"/>
    <col min="13072" max="13072" width="11.42578125" style="19" customWidth="1"/>
    <col min="13073" max="13074" width="12.5703125" style="19" customWidth="1"/>
    <col min="13075" max="13312" width="11.42578125" style="19"/>
    <col min="13313" max="13313" width="3.28515625" style="19" customWidth="1"/>
    <col min="13314" max="13314" width="56.140625" style="19" customWidth="1"/>
    <col min="13315" max="13315" width="13" style="19" customWidth="1"/>
    <col min="13316" max="13316" width="13.7109375" style="19" customWidth="1"/>
    <col min="13317" max="13317" width="11.5703125" style="19" customWidth="1"/>
    <col min="13318" max="13318" width="11.140625" style="19" customWidth="1"/>
    <col min="13319" max="13319" width="11.28515625" style="19" customWidth="1"/>
    <col min="13320" max="13320" width="12" style="19" customWidth="1"/>
    <col min="13321" max="13321" width="9.5703125" style="19" customWidth="1"/>
    <col min="13322" max="13322" width="10.7109375" style="19" customWidth="1"/>
    <col min="13323" max="13323" width="11.140625" style="19" customWidth="1"/>
    <col min="13324" max="13324" width="13" style="19" customWidth="1"/>
    <col min="13325" max="13325" width="12.5703125" style="19" customWidth="1"/>
    <col min="13326" max="13326" width="11.28515625" style="19" customWidth="1"/>
    <col min="13327" max="13327" width="10.42578125" style="19" customWidth="1"/>
    <col min="13328" max="13328" width="11.42578125" style="19" customWidth="1"/>
    <col min="13329" max="13330" width="12.5703125" style="19" customWidth="1"/>
    <col min="13331" max="13568" width="11.42578125" style="19"/>
    <col min="13569" max="13569" width="3.28515625" style="19" customWidth="1"/>
    <col min="13570" max="13570" width="56.140625" style="19" customWidth="1"/>
    <col min="13571" max="13571" width="13" style="19" customWidth="1"/>
    <col min="13572" max="13572" width="13.7109375" style="19" customWidth="1"/>
    <col min="13573" max="13573" width="11.5703125" style="19" customWidth="1"/>
    <col min="13574" max="13574" width="11.140625" style="19" customWidth="1"/>
    <col min="13575" max="13575" width="11.28515625" style="19" customWidth="1"/>
    <col min="13576" max="13576" width="12" style="19" customWidth="1"/>
    <col min="13577" max="13577" width="9.5703125" style="19" customWidth="1"/>
    <col min="13578" max="13578" width="10.7109375" style="19" customWidth="1"/>
    <col min="13579" max="13579" width="11.140625" style="19" customWidth="1"/>
    <col min="13580" max="13580" width="13" style="19" customWidth="1"/>
    <col min="13581" max="13581" width="12.5703125" style="19" customWidth="1"/>
    <col min="13582" max="13582" width="11.28515625" style="19" customWidth="1"/>
    <col min="13583" max="13583" width="10.42578125" style="19" customWidth="1"/>
    <col min="13584" max="13584" width="11.42578125" style="19" customWidth="1"/>
    <col min="13585" max="13586" width="12.5703125" style="19" customWidth="1"/>
    <col min="13587" max="13824" width="11.42578125" style="19"/>
    <col min="13825" max="13825" width="3.28515625" style="19" customWidth="1"/>
    <col min="13826" max="13826" width="56.140625" style="19" customWidth="1"/>
    <col min="13827" max="13827" width="13" style="19" customWidth="1"/>
    <col min="13828" max="13828" width="13.7109375" style="19" customWidth="1"/>
    <col min="13829" max="13829" width="11.5703125" style="19" customWidth="1"/>
    <col min="13830" max="13830" width="11.140625" style="19" customWidth="1"/>
    <col min="13831" max="13831" width="11.28515625" style="19" customWidth="1"/>
    <col min="13832" max="13832" width="12" style="19" customWidth="1"/>
    <col min="13833" max="13833" width="9.5703125" style="19" customWidth="1"/>
    <col min="13834" max="13834" width="10.7109375" style="19" customWidth="1"/>
    <col min="13835" max="13835" width="11.140625" style="19" customWidth="1"/>
    <col min="13836" max="13836" width="13" style="19" customWidth="1"/>
    <col min="13837" max="13837" width="12.5703125" style="19" customWidth="1"/>
    <col min="13838" max="13838" width="11.28515625" style="19" customWidth="1"/>
    <col min="13839" max="13839" width="10.42578125" style="19" customWidth="1"/>
    <col min="13840" max="13840" width="11.42578125" style="19" customWidth="1"/>
    <col min="13841" max="13842" width="12.5703125" style="19" customWidth="1"/>
    <col min="13843" max="14080" width="11.42578125" style="19"/>
    <col min="14081" max="14081" width="3.28515625" style="19" customWidth="1"/>
    <col min="14082" max="14082" width="56.140625" style="19" customWidth="1"/>
    <col min="14083" max="14083" width="13" style="19" customWidth="1"/>
    <col min="14084" max="14084" width="13.7109375" style="19" customWidth="1"/>
    <col min="14085" max="14085" width="11.5703125" style="19" customWidth="1"/>
    <col min="14086" max="14086" width="11.140625" style="19" customWidth="1"/>
    <col min="14087" max="14087" width="11.28515625" style="19" customWidth="1"/>
    <col min="14088" max="14088" width="12" style="19" customWidth="1"/>
    <col min="14089" max="14089" width="9.5703125" style="19" customWidth="1"/>
    <col min="14090" max="14090" width="10.7109375" style="19" customWidth="1"/>
    <col min="14091" max="14091" width="11.140625" style="19" customWidth="1"/>
    <col min="14092" max="14092" width="13" style="19" customWidth="1"/>
    <col min="14093" max="14093" width="12.5703125" style="19" customWidth="1"/>
    <col min="14094" max="14094" width="11.28515625" style="19" customWidth="1"/>
    <col min="14095" max="14095" width="10.42578125" style="19" customWidth="1"/>
    <col min="14096" max="14096" width="11.42578125" style="19" customWidth="1"/>
    <col min="14097" max="14098" width="12.5703125" style="19" customWidth="1"/>
    <col min="14099" max="14336" width="11.42578125" style="19"/>
    <col min="14337" max="14337" width="3.28515625" style="19" customWidth="1"/>
    <col min="14338" max="14338" width="56.140625" style="19" customWidth="1"/>
    <col min="14339" max="14339" width="13" style="19" customWidth="1"/>
    <col min="14340" max="14340" width="13.7109375" style="19" customWidth="1"/>
    <col min="14341" max="14341" width="11.5703125" style="19" customWidth="1"/>
    <col min="14342" max="14342" width="11.140625" style="19" customWidth="1"/>
    <col min="14343" max="14343" width="11.28515625" style="19" customWidth="1"/>
    <col min="14344" max="14344" width="12" style="19" customWidth="1"/>
    <col min="14345" max="14345" width="9.5703125" style="19" customWidth="1"/>
    <col min="14346" max="14346" width="10.7109375" style="19" customWidth="1"/>
    <col min="14347" max="14347" width="11.140625" style="19" customWidth="1"/>
    <col min="14348" max="14348" width="13" style="19" customWidth="1"/>
    <col min="14349" max="14349" width="12.5703125" style="19" customWidth="1"/>
    <col min="14350" max="14350" width="11.28515625" style="19" customWidth="1"/>
    <col min="14351" max="14351" width="10.42578125" style="19" customWidth="1"/>
    <col min="14352" max="14352" width="11.42578125" style="19" customWidth="1"/>
    <col min="14353" max="14354" width="12.5703125" style="19" customWidth="1"/>
    <col min="14355" max="14592" width="11.42578125" style="19"/>
    <col min="14593" max="14593" width="3.28515625" style="19" customWidth="1"/>
    <col min="14594" max="14594" width="56.140625" style="19" customWidth="1"/>
    <col min="14595" max="14595" width="13" style="19" customWidth="1"/>
    <col min="14596" max="14596" width="13.7109375" style="19" customWidth="1"/>
    <col min="14597" max="14597" width="11.5703125" style="19" customWidth="1"/>
    <col min="14598" max="14598" width="11.140625" style="19" customWidth="1"/>
    <col min="14599" max="14599" width="11.28515625" style="19" customWidth="1"/>
    <col min="14600" max="14600" width="12" style="19" customWidth="1"/>
    <col min="14601" max="14601" width="9.5703125" style="19" customWidth="1"/>
    <col min="14602" max="14602" width="10.7109375" style="19" customWidth="1"/>
    <col min="14603" max="14603" width="11.140625" style="19" customWidth="1"/>
    <col min="14604" max="14604" width="13" style="19" customWidth="1"/>
    <col min="14605" max="14605" width="12.5703125" style="19" customWidth="1"/>
    <col min="14606" max="14606" width="11.28515625" style="19" customWidth="1"/>
    <col min="14607" max="14607" width="10.42578125" style="19" customWidth="1"/>
    <col min="14608" max="14608" width="11.42578125" style="19" customWidth="1"/>
    <col min="14609" max="14610" width="12.5703125" style="19" customWidth="1"/>
    <col min="14611" max="14848" width="11.42578125" style="19"/>
    <col min="14849" max="14849" width="3.28515625" style="19" customWidth="1"/>
    <col min="14850" max="14850" width="56.140625" style="19" customWidth="1"/>
    <col min="14851" max="14851" width="13" style="19" customWidth="1"/>
    <col min="14852" max="14852" width="13.7109375" style="19" customWidth="1"/>
    <col min="14853" max="14853" width="11.5703125" style="19" customWidth="1"/>
    <col min="14854" max="14854" width="11.140625" style="19" customWidth="1"/>
    <col min="14855" max="14855" width="11.28515625" style="19" customWidth="1"/>
    <col min="14856" max="14856" width="12" style="19" customWidth="1"/>
    <col min="14857" max="14857" width="9.5703125" style="19" customWidth="1"/>
    <col min="14858" max="14858" width="10.7109375" style="19" customWidth="1"/>
    <col min="14859" max="14859" width="11.140625" style="19" customWidth="1"/>
    <col min="14860" max="14860" width="13" style="19" customWidth="1"/>
    <col min="14861" max="14861" width="12.5703125" style="19" customWidth="1"/>
    <col min="14862" max="14862" width="11.28515625" style="19" customWidth="1"/>
    <col min="14863" max="14863" width="10.42578125" style="19" customWidth="1"/>
    <col min="14864" max="14864" width="11.42578125" style="19" customWidth="1"/>
    <col min="14865" max="14866" width="12.5703125" style="19" customWidth="1"/>
    <col min="14867" max="15104" width="11.42578125" style="19"/>
    <col min="15105" max="15105" width="3.28515625" style="19" customWidth="1"/>
    <col min="15106" max="15106" width="56.140625" style="19" customWidth="1"/>
    <col min="15107" max="15107" width="13" style="19" customWidth="1"/>
    <col min="15108" max="15108" width="13.7109375" style="19" customWidth="1"/>
    <col min="15109" max="15109" width="11.5703125" style="19" customWidth="1"/>
    <col min="15110" max="15110" width="11.140625" style="19" customWidth="1"/>
    <col min="15111" max="15111" width="11.28515625" style="19" customWidth="1"/>
    <col min="15112" max="15112" width="12" style="19" customWidth="1"/>
    <col min="15113" max="15113" width="9.5703125" style="19" customWidth="1"/>
    <col min="15114" max="15114" width="10.7109375" style="19" customWidth="1"/>
    <col min="15115" max="15115" width="11.140625" style="19" customWidth="1"/>
    <col min="15116" max="15116" width="13" style="19" customWidth="1"/>
    <col min="15117" max="15117" width="12.5703125" style="19" customWidth="1"/>
    <col min="15118" max="15118" width="11.28515625" style="19" customWidth="1"/>
    <col min="15119" max="15119" width="10.42578125" style="19" customWidth="1"/>
    <col min="15120" max="15120" width="11.42578125" style="19" customWidth="1"/>
    <col min="15121" max="15122" width="12.5703125" style="19" customWidth="1"/>
    <col min="15123" max="15360" width="11.42578125" style="19"/>
    <col min="15361" max="15361" width="3.28515625" style="19" customWidth="1"/>
    <col min="15362" max="15362" width="56.140625" style="19" customWidth="1"/>
    <col min="15363" max="15363" width="13" style="19" customWidth="1"/>
    <col min="15364" max="15364" width="13.7109375" style="19" customWidth="1"/>
    <col min="15365" max="15365" width="11.5703125" style="19" customWidth="1"/>
    <col min="15366" max="15366" width="11.140625" style="19" customWidth="1"/>
    <col min="15367" max="15367" width="11.28515625" style="19" customWidth="1"/>
    <col min="15368" max="15368" width="12" style="19" customWidth="1"/>
    <col min="15369" max="15369" width="9.5703125" style="19" customWidth="1"/>
    <col min="15370" max="15370" width="10.7109375" style="19" customWidth="1"/>
    <col min="15371" max="15371" width="11.140625" style="19" customWidth="1"/>
    <col min="15372" max="15372" width="13" style="19" customWidth="1"/>
    <col min="15373" max="15373" width="12.5703125" style="19" customWidth="1"/>
    <col min="15374" max="15374" width="11.28515625" style="19" customWidth="1"/>
    <col min="15375" max="15375" width="10.42578125" style="19" customWidth="1"/>
    <col min="15376" max="15376" width="11.42578125" style="19" customWidth="1"/>
    <col min="15377" max="15378" width="12.5703125" style="19" customWidth="1"/>
    <col min="15379" max="15616" width="11.42578125" style="19"/>
    <col min="15617" max="15617" width="3.28515625" style="19" customWidth="1"/>
    <col min="15618" max="15618" width="56.140625" style="19" customWidth="1"/>
    <col min="15619" max="15619" width="13" style="19" customWidth="1"/>
    <col min="15620" max="15620" width="13.7109375" style="19" customWidth="1"/>
    <col min="15621" max="15621" width="11.5703125" style="19" customWidth="1"/>
    <col min="15622" max="15622" width="11.140625" style="19" customWidth="1"/>
    <col min="15623" max="15623" width="11.28515625" style="19" customWidth="1"/>
    <col min="15624" max="15624" width="12" style="19" customWidth="1"/>
    <col min="15625" max="15625" width="9.5703125" style="19" customWidth="1"/>
    <col min="15626" max="15626" width="10.7109375" style="19" customWidth="1"/>
    <col min="15627" max="15627" width="11.140625" style="19" customWidth="1"/>
    <col min="15628" max="15628" width="13" style="19" customWidth="1"/>
    <col min="15629" max="15629" width="12.5703125" style="19" customWidth="1"/>
    <col min="15630" max="15630" width="11.28515625" style="19" customWidth="1"/>
    <col min="15631" max="15631" width="10.42578125" style="19" customWidth="1"/>
    <col min="15632" max="15632" width="11.42578125" style="19" customWidth="1"/>
    <col min="15633" max="15634" width="12.5703125" style="19" customWidth="1"/>
    <col min="15635" max="15872" width="11.42578125" style="19"/>
    <col min="15873" max="15873" width="3.28515625" style="19" customWidth="1"/>
    <col min="15874" max="15874" width="56.140625" style="19" customWidth="1"/>
    <col min="15875" max="15875" width="13" style="19" customWidth="1"/>
    <col min="15876" max="15876" width="13.7109375" style="19" customWidth="1"/>
    <col min="15877" max="15877" width="11.5703125" style="19" customWidth="1"/>
    <col min="15878" max="15878" width="11.140625" style="19" customWidth="1"/>
    <col min="15879" max="15879" width="11.28515625" style="19" customWidth="1"/>
    <col min="15880" max="15880" width="12" style="19" customWidth="1"/>
    <col min="15881" max="15881" width="9.5703125" style="19" customWidth="1"/>
    <col min="15882" max="15882" width="10.7109375" style="19" customWidth="1"/>
    <col min="15883" max="15883" width="11.140625" style="19" customWidth="1"/>
    <col min="15884" max="15884" width="13" style="19" customWidth="1"/>
    <col min="15885" max="15885" width="12.5703125" style="19" customWidth="1"/>
    <col min="15886" max="15886" width="11.28515625" style="19" customWidth="1"/>
    <col min="15887" max="15887" width="10.42578125" style="19" customWidth="1"/>
    <col min="15888" max="15888" width="11.42578125" style="19" customWidth="1"/>
    <col min="15889" max="15890" width="12.5703125" style="19" customWidth="1"/>
    <col min="15891" max="16128" width="11.42578125" style="19"/>
    <col min="16129" max="16129" width="3.28515625" style="19" customWidth="1"/>
    <col min="16130" max="16130" width="56.140625" style="19" customWidth="1"/>
    <col min="16131" max="16131" width="13" style="19" customWidth="1"/>
    <col min="16132" max="16132" width="13.7109375" style="19" customWidth="1"/>
    <col min="16133" max="16133" width="11.5703125" style="19" customWidth="1"/>
    <col min="16134" max="16134" width="11.140625" style="19" customWidth="1"/>
    <col min="16135" max="16135" width="11.28515625" style="19" customWidth="1"/>
    <col min="16136" max="16136" width="12" style="19" customWidth="1"/>
    <col min="16137" max="16137" width="9.5703125" style="19" customWidth="1"/>
    <col min="16138" max="16138" width="10.7109375" style="19" customWidth="1"/>
    <col min="16139" max="16139" width="11.140625" style="19" customWidth="1"/>
    <col min="16140" max="16140" width="13" style="19" customWidth="1"/>
    <col min="16141" max="16141" width="12.5703125" style="19" customWidth="1"/>
    <col min="16142" max="16142" width="11.28515625" style="19" customWidth="1"/>
    <col min="16143" max="16143" width="10.42578125" style="19" customWidth="1"/>
    <col min="16144" max="16144" width="11.42578125" style="19" customWidth="1"/>
    <col min="16145" max="16146" width="12.5703125" style="19" customWidth="1"/>
    <col min="16147" max="16384" width="11.42578125" style="19"/>
  </cols>
  <sheetData>
    <row r="1" spans="1:18" ht="24.95" customHeight="1" x14ac:dyDescent="0.2">
      <c r="A1" s="315" t="s">
        <v>237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</row>
    <row r="2" spans="1:18" ht="17.25" customHeight="1" x14ac:dyDescent="0.2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</row>
    <row r="3" spans="1:18" ht="13.5" customHeight="1" x14ac:dyDescent="0.25">
      <c r="A3" s="20"/>
      <c r="B3" s="21"/>
      <c r="C3" s="22"/>
      <c r="D3" s="22"/>
      <c r="E3" s="22"/>
      <c r="F3" s="22"/>
      <c r="G3" s="22"/>
      <c r="H3" s="22"/>
      <c r="I3" s="22"/>
      <c r="J3" s="22"/>
      <c r="K3" s="23"/>
      <c r="L3" s="23"/>
      <c r="M3" s="23"/>
      <c r="N3" s="23"/>
    </row>
    <row r="4" spans="1:18" ht="18.75" customHeight="1" x14ac:dyDescent="0.25">
      <c r="A4" s="24" t="s">
        <v>5</v>
      </c>
      <c r="B4" s="25" t="s">
        <v>9</v>
      </c>
      <c r="C4" s="26"/>
      <c r="D4" s="27"/>
      <c r="E4" s="28"/>
      <c r="F4" s="28"/>
      <c r="G4" s="28"/>
      <c r="H4" s="28"/>
      <c r="I4" s="28"/>
      <c r="J4" s="28"/>
      <c r="K4" s="28"/>
      <c r="L4" s="26"/>
      <c r="Q4" s="317"/>
      <c r="R4" s="317"/>
    </row>
    <row r="5" spans="1:18" ht="27.75" customHeight="1" x14ac:dyDescent="0.25">
      <c r="A5" s="29"/>
      <c r="B5" s="318" t="s">
        <v>193</v>
      </c>
      <c r="C5" s="319"/>
      <c r="D5" s="319"/>
      <c r="E5" s="319"/>
      <c r="F5" s="319"/>
      <c r="G5" s="319"/>
      <c r="H5" s="319"/>
      <c r="I5" s="320"/>
      <c r="J5" s="321"/>
      <c r="K5" s="322"/>
    </row>
    <row r="6" spans="1:18" ht="18" customHeight="1" x14ac:dyDescent="0.25">
      <c r="A6" s="30"/>
      <c r="B6" s="31"/>
      <c r="C6" s="26"/>
      <c r="D6" s="28"/>
      <c r="E6" s="28"/>
      <c r="F6" s="28"/>
      <c r="G6" s="28"/>
      <c r="J6" s="32"/>
      <c r="K6" s="32"/>
    </row>
    <row r="7" spans="1:18" ht="18" customHeight="1" x14ac:dyDescent="0.25">
      <c r="A7" s="24" t="s">
        <v>7</v>
      </c>
      <c r="B7" s="25" t="s">
        <v>10</v>
      </c>
      <c r="C7" s="33"/>
      <c r="D7" s="34"/>
      <c r="E7" s="34"/>
      <c r="F7" s="34"/>
      <c r="G7" s="34"/>
      <c r="H7" s="35"/>
      <c r="I7" s="35"/>
      <c r="J7" s="36"/>
      <c r="K7" s="36"/>
    </row>
    <row r="8" spans="1:18" ht="18" customHeight="1" x14ac:dyDescent="0.3">
      <c r="A8" s="30"/>
      <c r="B8" s="37" t="s">
        <v>6</v>
      </c>
      <c r="C8" s="38"/>
      <c r="D8" s="323" t="s">
        <v>11</v>
      </c>
      <c r="E8" s="324"/>
      <c r="F8" s="324"/>
      <c r="G8" s="324"/>
      <c r="H8" s="324"/>
      <c r="I8" s="324"/>
      <c r="J8" s="324"/>
      <c r="K8" s="324"/>
      <c r="L8" s="39"/>
      <c r="M8" s="39"/>
      <c r="N8" s="39"/>
      <c r="O8" s="40"/>
      <c r="P8" s="39"/>
      <c r="Q8" s="317"/>
      <c r="R8" s="317"/>
    </row>
    <row r="9" spans="1:18" ht="18" customHeight="1" x14ac:dyDescent="0.2">
      <c r="A9" s="30"/>
      <c r="B9" s="41"/>
      <c r="C9" s="38"/>
      <c r="D9" s="323" t="s">
        <v>12</v>
      </c>
      <c r="E9" s="324"/>
      <c r="F9" s="324"/>
      <c r="G9" s="324"/>
      <c r="H9" s="324"/>
      <c r="I9" s="324"/>
      <c r="J9" s="324"/>
      <c r="K9" s="324"/>
      <c r="L9" s="42"/>
      <c r="M9" s="42"/>
      <c r="N9" s="42"/>
      <c r="O9" s="42"/>
      <c r="P9" s="42"/>
      <c r="Q9" s="42"/>
      <c r="R9" s="42"/>
    </row>
    <row r="10" spans="1:18" ht="18" customHeight="1" x14ac:dyDescent="0.2">
      <c r="A10" s="30"/>
      <c r="B10" s="43" t="s">
        <v>13</v>
      </c>
      <c r="C10" s="28"/>
      <c r="D10" s="44"/>
      <c r="E10" s="44"/>
      <c r="F10" s="44"/>
      <c r="G10" s="44"/>
      <c r="H10" s="44"/>
      <c r="I10" s="44"/>
      <c r="J10" s="44"/>
      <c r="K10" s="44"/>
      <c r="L10" s="42"/>
      <c r="M10" s="42"/>
      <c r="N10" s="42"/>
      <c r="O10" s="42"/>
      <c r="P10" s="42"/>
      <c r="Q10" s="42"/>
      <c r="R10" s="42"/>
    </row>
    <row r="11" spans="1:18" ht="18" customHeight="1" x14ac:dyDescent="0.25">
      <c r="A11" s="45"/>
      <c r="B11" s="37" t="s">
        <v>6</v>
      </c>
      <c r="C11" s="46"/>
      <c r="D11" s="323" t="s">
        <v>14</v>
      </c>
      <c r="E11" s="324"/>
      <c r="F11" s="324"/>
      <c r="G11" s="324"/>
      <c r="H11" s="324"/>
      <c r="I11" s="324"/>
      <c r="J11" s="324"/>
      <c r="K11" s="324"/>
      <c r="L11" s="47"/>
      <c r="M11" s="47"/>
      <c r="N11" s="47"/>
      <c r="O11" s="47"/>
      <c r="P11" s="47"/>
      <c r="Q11" s="47"/>
      <c r="R11" s="47"/>
    </row>
    <row r="12" spans="1:18" ht="18" customHeight="1" x14ac:dyDescent="0.25">
      <c r="A12" s="45"/>
      <c r="B12" s="48"/>
      <c r="C12" s="46"/>
      <c r="D12" s="323" t="s">
        <v>15</v>
      </c>
      <c r="E12" s="324"/>
      <c r="F12" s="324"/>
      <c r="G12" s="324"/>
      <c r="H12" s="324"/>
      <c r="I12" s="324"/>
      <c r="J12" s="324"/>
      <c r="K12" s="324"/>
      <c r="L12" s="47"/>
      <c r="M12" s="47"/>
      <c r="N12" s="47"/>
      <c r="O12" s="47"/>
      <c r="P12" s="47"/>
      <c r="Q12" s="47"/>
      <c r="R12" s="47"/>
    </row>
    <row r="13" spans="1:18" ht="18" customHeight="1" x14ac:dyDescent="0.3">
      <c r="A13" s="29"/>
      <c r="B13" s="49"/>
      <c r="C13" s="28"/>
      <c r="D13" s="50"/>
      <c r="E13" s="50"/>
      <c r="F13" s="50"/>
      <c r="G13" s="51"/>
      <c r="H13" s="52"/>
    </row>
    <row r="14" spans="1:18" ht="13.5" customHeight="1" x14ac:dyDescent="0.2">
      <c r="A14" s="24" t="s">
        <v>8</v>
      </c>
      <c r="B14" s="25" t="s">
        <v>16</v>
      </c>
      <c r="C14" s="24"/>
      <c r="D14" s="25"/>
      <c r="E14" s="24"/>
      <c r="F14" s="25"/>
      <c r="G14" s="24"/>
      <c r="H14" s="25"/>
      <c r="I14" s="24"/>
      <c r="J14" s="25"/>
      <c r="K14" s="23"/>
      <c r="L14" s="23"/>
      <c r="M14" s="23"/>
      <c r="N14" s="23"/>
    </row>
    <row r="15" spans="1:18" ht="13.5" customHeight="1" x14ac:dyDescent="0.25">
      <c r="A15" s="53"/>
      <c r="B15" s="54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8" ht="13.5" customHeight="1" thickBot="1" x14ac:dyDescent="0.3">
      <c r="A16" s="53"/>
      <c r="B16" s="55" t="s">
        <v>83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8" ht="16.5" customHeight="1" thickBot="1" x14ac:dyDescent="0.3">
      <c r="A17" s="35"/>
      <c r="B17" s="56" t="s">
        <v>17</v>
      </c>
      <c r="C17" s="57"/>
      <c r="D17" s="312" t="s">
        <v>18</v>
      </c>
      <c r="E17" s="313"/>
      <c r="F17" s="313"/>
      <c r="G17" s="313"/>
      <c r="H17" s="314"/>
      <c r="J17" s="32"/>
      <c r="K17" s="32"/>
    </row>
    <row r="18" spans="1:18" ht="15" customHeight="1" x14ac:dyDescent="0.25">
      <c r="A18" s="35"/>
      <c r="B18" s="54"/>
      <c r="C18" s="26"/>
      <c r="D18" s="58"/>
      <c r="E18" s="58"/>
      <c r="F18" s="58"/>
      <c r="G18" s="58"/>
      <c r="J18" s="32"/>
      <c r="K18" s="32"/>
    </row>
    <row r="19" spans="1:18" ht="17.25" customHeight="1" x14ac:dyDescent="0.25">
      <c r="A19" s="35"/>
      <c r="B19" s="325" t="s">
        <v>19</v>
      </c>
      <c r="C19" s="326"/>
      <c r="D19" s="58"/>
      <c r="E19" s="58"/>
      <c r="F19" s="58"/>
      <c r="G19" s="58"/>
      <c r="J19" s="32"/>
      <c r="K19" s="32"/>
    </row>
    <row r="20" spans="1:18" ht="15" customHeight="1" x14ac:dyDescent="0.2">
      <c r="A20" s="35"/>
      <c r="B20" s="327"/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</row>
    <row r="21" spans="1:18" ht="15" customHeight="1" thickBot="1" x14ac:dyDescent="0.3">
      <c r="A21" s="35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</row>
    <row r="22" spans="1:18" s="61" customFormat="1" ht="17.25" customHeight="1" thickTop="1" thickBot="1" x14ac:dyDescent="0.3">
      <c r="A22" s="60"/>
      <c r="B22" s="328" t="s">
        <v>20</v>
      </c>
      <c r="C22" s="331" t="s">
        <v>21</v>
      </c>
      <c r="D22" s="332"/>
      <c r="E22" s="332"/>
      <c r="F22" s="332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3"/>
    </row>
    <row r="23" spans="1:18" ht="13.5" customHeight="1" thickTop="1" x14ac:dyDescent="0.2">
      <c r="A23" s="35"/>
      <c r="B23" s="329"/>
      <c r="C23" s="334" t="s">
        <v>22</v>
      </c>
      <c r="D23" s="336" t="s">
        <v>23</v>
      </c>
      <c r="E23" s="338" t="s">
        <v>24</v>
      </c>
      <c r="F23" s="339"/>
      <c r="G23" s="339"/>
      <c r="H23" s="339"/>
      <c r="I23" s="339"/>
      <c r="J23" s="339"/>
      <c r="K23" s="339"/>
      <c r="L23" s="340"/>
      <c r="M23" s="338" t="s">
        <v>25</v>
      </c>
      <c r="N23" s="339"/>
      <c r="O23" s="339"/>
      <c r="P23" s="339"/>
      <c r="Q23" s="341"/>
      <c r="R23" s="342" t="s">
        <v>26</v>
      </c>
    </row>
    <row r="24" spans="1:18" ht="52.5" customHeight="1" thickBot="1" x14ac:dyDescent="0.25">
      <c r="A24" s="35"/>
      <c r="B24" s="330"/>
      <c r="C24" s="335"/>
      <c r="D24" s="337"/>
      <c r="E24" s="62" t="s">
        <v>27</v>
      </c>
      <c r="F24" s="62" t="s">
        <v>28</v>
      </c>
      <c r="G24" s="63" t="s">
        <v>29</v>
      </c>
      <c r="H24" s="62" t="s">
        <v>30</v>
      </c>
      <c r="I24" s="62" t="s">
        <v>31</v>
      </c>
      <c r="J24" s="62" t="s">
        <v>32</v>
      </c>
      <c r="K24" s="64" t="s">
        <v>33</v>
      </c>
      <c r="L24" s="64" t="s">
        <v>34</v>
      </c>
      <c r="M24" s="63" t="s">
        <v>35</v>
      </c>
      <c r="N24" s="65" t="s">
        <v>36</v>
      </c>
      <c r="O24" s="65" t="s">
        <v>37</v>
      </c>
      <c r="P24" s="65" t="s">
        <v>38</v>
      </c>
      <c r="Q24" s="66" t="s">
        <v>39</v>
      </c>
      <c r="R24" s="343"/>
    </row>
    <row r="25" spans="1:18" ht="15" customHeight="1" thickTop="1" x14ac:dyDescent="0.25">
      <c r="A25" s="67"/>
      <c r="B25" s="68" t="s">
        <v>40</v>
      </c>
      <c r="C25" s="344" t="s">
        <v>41</v>
      </c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  <c r="P25" s="344"/>
      <c r="Q25" s="345"/>
      <c r="R25" s="69"/>
    </row>
    <row r="26" spans="1:18" ht="13.5" customHeight="1" x14ac:dyDescent="0.2">
      <c r="A26" s="67"/>
      <c r="B26" s="70" t="s">
        <v>42</v>
      </c>
      <c r="C26" s="71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3"/>
      <c r="R26" s="74">
        <f>SUM(C26:Q26)</f>
        <v>0</v>
      </c>
    </row>
    <row r="27" spans="1:18" ht="17.25" customHeight="1" x14ac:dyDescent="0.2">
      <c r="A27" s="67"/>
      <c r="B27" s="75" t="s">
        <v>43</v>
      </c>
      <c r="C27" s="71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3"/>
      <c r="R27" s="76">
        <f>SUM(C27:Q27)</f>
        <v>0</v>
      </c>
    </row>
    <row r="28" spans="1:18" ht="17.25" customHeight="1" x14ac:dyDescent="0.2">
      <c r="A28" s="67"/>
      <c r="B28" s="70" t="s">
        <v>44</v>
      </c>
      <c r="C28" s="71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3"/>
      <c r="R28" s="76">
        <f>SUM(C28:Q28)</f>
        <v>0</v>
      </c>
    </row>
    <row r="29" spans="1:18" ht="17.25" customHeight="1" x14ac:dyDescent="0.2">
      <c r="A29" s="67"/>
      <c r="B29" s="70" t="s">
        <v>45</v>
      </c>
      <c r="C29" s="71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3"/>
      <c r="R29" s="76">
        <f>SUM(C29:Q29)</f>
        <v>0</v>
      </c>
    </row>
    <row r="30" spans="1:18" ht="33" customHeight="1" thickBot="1" x14ac:dyDescent="0.25">
      <c r="A30" s="35"/>
      <c r="B30" s="77" t="s">
        <v>46</v>
      </c>
      <c r="C30" s="78"/>
      <c r="D30" s="79"/>
      <c r="E30" s="80"/>
      <c r="F30" s="80"/>
      <c r="G30" s="80"/>
      <c r="H30" s="81"/>
      <c r="I30" s="80"/>
      <c r="J30" s="80"/>
      <c r="K30" s="81"/>
      <c r="L30" s="81"/>
      <c r="M30" s="81"/>
      <c r="N30" s="82"/>
      <c r="O30" s="79"/>
      <c r="P30" s="79"/>
      <c r="Q30" s="83"/>
      <c r="R30" s="84">
        <f>SUM(C30:Q30)</f>
        <v>0</v>
      </c>
    </row>
    <row r="31" spans="1:18" ht="13.5" customHeight="1" thickBot="1" x14ac:dyDescent="0.3">
      <c r="A31" s="35"/>
      <c r="B31" s="85" t="s">
        <v>47</v>
      </c>
      <c r="C31" s="86">
        <f t="shared" ref="C31:R31" si="0">SUM(C26:C30)</f>
        <v>0</v>
      </c>
      <c r="D31" s="86">
        <f>SUM(D26:D30)</f>
        <v>0</v>
      </c>
      <c r="E31" s="86">
        <f t="shared" si="0"/>
        <v>0</v>
      </c>
      <c r="F31" s="86">
        <f t="shared" si="0"/>
        <v>0</v>
      </c>
      <c r="G31" s="86">
        <f t="shared" si="0"/>
        <v>0</v>
      </c>
      <c r="H31" s="86">
        <f t="shared" si="0"/>
        <v>0</v>
      </c>
      <c r="I31" s="86">
        <f t="shared" si="0"/>
        <v>0</v>
      </c>
      <c r="J31" s="86">
        <f t="shared" si="0"/>
        <v>0</v>
      </c>
      <c r="K31" s="86">
        <f t="shared" si="0"/>
        <v>0</v>
      </c>
      <c r="L31" s="86">
        <f t="shared" si="0"/>
        <v>0</v>
      </c>
      <c r="M31" s="86">
        <f t="shared" si="0"/>
        <v>0</v>
      </c>
      <c r="N31" s="86">
        <f t="shared" si="0"/>
        <v>0</v>
      </c>
      <c r="O31" s="86">
        <f t="shared" si="0"/>
        <v>0</v>
      </c>
      <c r="P31" s="86">
        <f t="shared" si="0"/>
        <v>0</v>
      </c>
      <c r="Q31" s="86">
        <f t="shared" si="0"/>
        <v>0</v>
      </c>
      <c r="R31" s="86">
        <f t="shared" si="0"/>
        <v>0</v>
      </c>
    </row>
    <row r="32" spans="1:18" ht="15" customHeight="1" x14ac:dyDescent="0.25">
      <c r="A32" s="67"/>
      <c r="B32" s="87" t="s">
        <v>48</v>
      </c>
      <c r="C32" s="346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8"/>
      <c r="R32" s="88"/>
    </row>
    <row r="33" spans="1:19" ht="13.5" customHeight="1" x14ac:dyDescent="0.2">
      <c r="A33" s="67"/>
      <c r="B33" s="89" t="s">
        <v>49</v>
      </c>
      <c r="C33" s="71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3"/>
      <c r="R33" s="71">
        <f>SUM(C33:Q33)</f>
        <v>0</v>
      </c>
    </row>
    <row r="34" spans="1:19" ht="14.25" customHeight="1" x14ac:dyDescent="0.2">
      <c r="A34" s="67"/>
      <c r="B34" s="89" t="s">
        <v>50</v>
      </c>
      <c r="C34" s="71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3"/>
      <c r="R34" s="71">
        <f>SUM(C34:Q34)</f>
        <v>0</v>
      </c>
    </row>
    <row r="35" spans="1:19" ht="15.75" customHeight="1" x14ac:dyDescent="0.2">
      <c r="A35" s="67"/>
      <c r="B35" s="89" t="s">
        <v>51</v>
      </c>
      <c r="C35" s="71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3"/>
      <c r="R35" s="71">
        <f>SUM(C35:Q35)</f>
        <v>0</v>
      </c>
    </row>
    <row r="36" spans="1:19" ht="15.75" thickBot="1" x14ac:dyDescent="0.3">
      <c r="A36" s="35"/>
      <c r="B36" s="90" t="s">
        <v>52</v>
      </c>
      <c r="C36" s="91">
        <f t="shared" ref="C36:R36" si="1">SUM(C33:C35)</f>
        <v>0</v>
      </c>
      <c r="D36" s="91">
        <f t="shared" si="1"/>
        <v>0</v>
      </c>
      <c r="E36" s="91">
        <f t="shared" si="1"/>
        <v>0</v>
      </c>
      <c r="F36" s="91">
        <f t="shared" si="1"/>
        <v>0</v>
      </c>
      <c r="G36" s="91">
        <f t="shared" si="1"/>
        <v>0</v>
      </c>
      <c r="H36" s="91">
        <f t="shared" si="1"/>
        <v>0</v>
      </c>
      <c r="I36" s="91">
        <f t="shared" si="1"/>
        <v>0</v>
      </c>
      <c r="J36" s="91">
        <f t="shared" si="1"/>
        <v>0</v>
      </c>
      <c r="K36" s="91">
        <f t="shared" si="1"/>
        <v>0</v>
      </c>
      <c r="L36" s="91">
        <f t="shared" si="1"/>
        <v>0</v>
      </c>
      <c r="M36" s="91">
        <f t="shared" si="1"/>
        <v>0</v>
      </c>
      <c r="N36" s="91">
        <f t="shared" si="1"/>
        <v>0</v>
      </c>
      <c r="O36" s="91">
        <f t="shared" si="1"/>
        <v>0</v>
      </c>
      <c r="P36" s="91">
        <f t="shared" si="1"/>
        <v>0</v>
      </c>
      <c r="Q36" s="91">
        <f t="shared" si="1"/>
        <v>0</v>
      </c>
      <c r="R36" s="91">
        <f t="shared" si="1"/>
        <v>0</v>
      </c>
    </row>
    <row r="37" spans="1:19" ht="17.25" thickTop="1" thickBot="1" x14ac:dyDescent="0.3">
      <c r="A37" s="35"/>
      <c r="B37" s="92" t="s">
        <v>26</v>
      </c>
      <c r="C37" s="93">
        <f>C36+C31</f>
        <v>0</v>
      </c>
      <c r="D37" s="93">
        <f t="shared" ref="D37:R37" si="2">D36+D31</f>
        <v>0</v>
      </c>
      <c r="E37" s="93">
        <f t="shared" si="2"/>
        <v>0</v>
      </c>
      <c r="F37" s="93">
        <f t="shared" si="2"/>
        <v>0</v>
      </c>
      <c r="G37" s="93">
        <f t="shared" si="2"/>
        <v>0</v>
      </c>
      <c r="H37" s="93">
        <f t="shared" si="2"/>
        <v>0</v>
      </c>
      <c r="I37" s="93">
        <f t="shared" si="2"/>
        <v>0</v>
      </c>
      <c r="J37" s="93">
        <f t="shared" si="2"/>
        <v>0</v>
      </c>
      <c r="K37" s="93">
        <f t="shared" si="2"/>
        <v>0</v>
      </c>
      <c r="L37" s="93">
        <f t="shared" si="2"/>
        <v>0</v>
      </c>
      <c r="M37" s="93">
        <f t="shared" si="2"/>
        <v>0</v>
      </c>
      <c r="N37" s="93">
        <f t="shared" si="2"/>
        <v>0</v>
      </c>
      <c r="O37" s="93">
        <f t="shared" si="2"/>
        <v>0</v>
      </c>
      <c r="P37" s="93">
        <f t="shared" si="2"/>
        <v>0</v>
      </c>
      <c r="Q37" s="93">
        <f t="shared" si="2"/>
        <v>0</v>
      </c>
      <c r="R37" s="93">
        <f t="shared" si="2"/>
        <v>0</v>
      </c>
    </row>
    <row r="38" spans="1:19" s="35" customFormat="1" ht="17.25" thickTop="1" thickBot="1" x14ac:dyDescent="0.3"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</row>
    <row r="39" spans="1:19" ht="31.5" thickTop="1" thickBot="1" x14ac:dyDescent="0.3">
      <c r="A39" s="35"/>
      <c r="B39" s="96" t="s">
        <v>53</v>
      </c>
      <c r="C39" s="97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9" ht="30" customHeight="1" thickTop="1" thickBot="1" x14ac:dyDescent="0.3">
      <c r="A40" s="53"/>
      <c r="B40" s="98" t="s">
        <v>117</v>
      </c>
      <c r="C40" s="97"/>
      <c r="D40" s="99"/>
      <c r="E40" s="99"/>
      <c r="F40" s="99"/>
      <c r="G40" s="99"/>
      <c r="H40" s="100"/>
    </row>
    <row r="41" spans="1:19" ht="15.75" customHeight="1" thickTop="1" x14ac:dyDescent="0.25">
      <c r="A41" s="53"/>
      <c r="B41" s="349"/>
      <c r="C41" s="349"/>
      <c r="D41" s="101"/>
    </row>
    <row r="42" spans="1:19" ht="15.75" customHeight="1" x14ac:dyDescent="0.25">
      <c r="A42" s="53"/>
      <c r="B42" s="102" t="s">
        <v>54</v>
      </c>
      <c r="C42" s="101"/>
      <c r="D42" s="101"/>
    </row>
    <row r="43" spans="1:19" ht="15" customHeight="1" x14ac:dyDescent="0.2">
      <c r="A43" s="35"/>
      <c r="B43" s="327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</row>
    <row r="44" spans="1:19" ht="15" customHeight="1" thickBot="1" x14ac:dyDescent="0.3">
      <c r="A44" s="35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</row>
    <row r="45" spans="1:19" s="61" customFormat="1" ht="17.25" customHeight="1" thickTop="1" thickBot="1" x14ac:dyDescent="0.3">
      <c r="A45" s="60"/>
      <c r="B45" s="350" t="s">
        <v>20</v>
      </c>
      <c r="C45" s="331" t="s">
        <v>55</v>
      </c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3"/>
      <c r="S45" s="103"/>
    </row>
    <row r="46" spans="1:19" ht="13.5" customHeight="1" thickTop="1" x14ac:dyDescent="0.2">
      <c r="A46" s="35"/>
      <c r="B46" s="351"/>
      <c r="C46" s="334" t="s">
        <v>22</v>
      </c>
      <c r="D46" s="336" t="s">
        <v>23</v>
      </c>
      <c r="E46" s="338" t="s">
        <v>24</v>
      </c>
      <c r="F46" s="339"/>
      <c r="G46" s="339"/>
      <c r="H46" s="339"/>
      <c r="I46" s="339"/>
      <c r="J46" s="339"/>
      <c r="K46" s="339"/>
      <c r="L46" s="340"/>
      <c r="M46" s="338" t="s">
        <v>25</v>
      </c>
      <c r="N46" s="339"/>
      <c r="O46" s="339"/>
      <c r="P46" s="339"/>
      <c r="Q46" s="339"/>
      <c r="R46" s="352" t="s">
        <v>26</v>
      </c>
      <c r="S46" s="104"/>
    </row>
    <row r="47" spans="1:19" ht="52.5" customHeight="1" thickBot="1" x14ac:dyDescent="0.25">
      <c r="A47" s="35"/>
      <c r="B47" s="351"/>
      <c r="C47" s="335"/>
      <c r="D47" s="337"/>
      <c r="E47" s="65" t="s">
        <v>27</v>
      </c>
      <c r="F47" s="65" t="s">
        <v>28</v>
      </c>
      <c r="G47" s="65" t="s">
        <v>29</v>
      </c>
      <c r="H47" s="65" t="s">
        <v>30</v>
      </c>
      <c r="I47" s="65" t="s">
        <v>31</v>
      </c>
      <c r="J47" s="65" t="s">
        <v>32</v>
      </c>
      <c r="K47" s="105" t="s">
        <v>33</v>
      </c>
      <c r="L47" s="105" t="s">
        <v>34</v>
      </c>
      <c r="M47" s="65" t="s">
        <v>36</v>
      </c>
      <c r="N47" s="65" t="s">
        <v>35</v>
      </c>
      <c r="O47" s="65" t="s">
        <v>37</v>
      </c>
      <c r="P47" s="65" t="s">
        <v>38</v>
      </c>
      <c r="Q47" s="66" t="s">
        <v>39</v>
      </c>
      <c r="R47" s="353"/>
    </row>
    <row r="48" spans="1:19" s="114" customFormat="1" ht="15" customHeight="1" thickTop="1" x14ac:dyDescent="0.25">
      <c r="A48" s="106"/>
      <c r="B48" s="107" t="s">
        <v>40</v>
      </c>
      <c r="C48" s="108" t="s">
        <v>41</v>
      </c>
      <c r="D48" s="109"/>
      <c r="E48" s="110"/>
      <c r="F48" s="110"/>
      <c r="G48" s="110"/>
      <c r="H48" s="110"/>
      <c r="I48" s="110"/>
      <c r="J48" s="110"/>
      <c r="K48" s="110"/>
      <c r="L48" s="110"/>
      <c r="M48" s="111"/>
      <c r="N48" s="111"/>
      <c r="O48" s="110"/>
      <c r="P48" s="111"/>
      <c r="Q48" s="112"/>
      <c r="R48" s="113"/>
    </row>
    <row r="49" spans="1:18" ht="13.5" customHeight="1" x14ac:dyDescent="0.2">
      <c r="A49" s="67"/>
      <c r="B49" s="89" t="s">
        <v>42</v>
      </c>
      <c r="C49" s="115">
        <v>20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7"/>
      <c r="R49" s="118"/>
    </row>
    <row r="50" spans="1:18" ht="17.25" customHeight="1" x14ac:dyDescent="0.2">
      <c r="A50" s="67"/>
      <c r="B50" s="119" t="s">
        <v>43</v>
      </c>
      <c r="C50" s="115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7"/>
      <c r="R50" s="118"/>
    </row>
    <row r="51" spans="1:18" ht="17.25" customHeight="1" x14ac:dyDescent="0.2">
      <c r="A51" s="67"/>
      <c r="B51" s="89" t="s">
        <v>44</v>
      </c>
      <c r="C51" s="115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7"/>
      <c r="R51" s="118"/>
    </row>
    <row r="52" spans="1:18" ht="17.25" customHeight="1" x14ac:dyDescent="0.2">
      <c r="A52" s="67"/>
      <c r="B52" s="89" t="s">
        <v>45</v>
      </c>
      <c r="C52" s="115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7"/>
      <c r="R52" s="118"/>
    </row>
    <row r="53" spans="1:18" ht="33" customHeight="1" x14ac:dyDescent="0.2">
      <c r="A53" s="67"/>
      <c r="B53" s="120" t="s">
        <v>46</v>
      </c>
      <c r="C53" s="115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7"/>
      <c r="R53" s="118"/>
    </row>
    <row r="54" spans="1:18" ht="13.5" customHeight="1" thickBot="1" x14ac:dyDescent="0.3">
      <c r="A54" s="67"/>
      <c r="B54" s="121" t="s">
        <v>47</v>
      </c>
      <c r="C54" s="122">
        <f>SUM(C49:C53)</f>
        <v>20</v>
      </c>
      <c r="D54" s="122">
        <f t="shared" ref="D54:R54" si="3">SUM(D49:D53)</f>
        <v>0</v>
      </c>
      <c r="E54" s="122">
        <f t="shared" si="3"/>
        <v>0</v>
      </c>
      <c r="F54" s="122">
        <f t="shared" si="3"/>
        <v>0</v>
      </c>
      <c r="G54" s="122">
        <f t="shared" si="3"/>
        <v>0</v>
      </c>
      <c r="H54" s="122">
        <f t="shared" si="3"/>
        <v>0</v>
      </c>
      <c r="I54" s="122">
        <f t="shared" si="3"/>
        <v>0</v>
      </c>
      <c r="J54" s="122">
        <f t="shared" si="3"/>
        <v>0</v>
      </c>
      <c r="K54" s="122">
        <f t="shared" si="3"/>
        <v>0</v>
      </c>
      <c r="L54" s="122">
        <f t="shared" si="3"/>
        <v>0</v>
      </c>
      <c r="M54" s="122">
        <f t="shared" si="3"/>
        <v>0</v>
      </c>
      <c r="N54" s="122">
        <f t="shared" si="3"/>
        <v>0</v>
      </c>
      <c r="O54" s="122">
        <f t="shared" si="3"/>
        <v>0</v>
      </c>
      <c r="P54" s="122">
        <f t="shared" si="3"/>
        <v>0</v>
      </c>
      <c r="Q54" s="123">
        <f t="shared" si="3"/>
        <v>0</v>
      </c>
      <c r="R54" s="124">
        <f t="shared" si="3"/>
        <v>0</v>
      </c>
    </row>
    <row r="55" spans="1:18" s="114" customFormat="1" ht="15" customHeight="1" x14ac:dyDescent="0.25">
      <c r="A55" s="106"/>
      <c r="B55" s="107" t="s">
        <v>48</v>
      </c>
      <c r="C55" s="125"/>
      <c r="D55" s="126"/>
      <c r="E55" s="126"/>
      <c r="F55" s="126"/>
      <c r="G55" s="126"/>
      <c r="H55" s="126"/>
      <c r="I55" s="126"/>
      <c r="J55" s="126"/>
      <c r="K55" s="126"/>
      <c r="L55" s="126"/>
      <c r="M55" s="127"/>
      <c r="N55" s="127"/>
      <c r="O55" s="126"/>
      <c r="P55" s="127"/>
      <c r="Q55" s="128"/>
      <c r="R55" s="129"/>
    </row>
    <row r="56" spans="1:18" ht="13.5" customHeight="1" x14ac:dyDescent="0.2">
      <c r="A56" s="67"/>
      <c r="B56" s="89" t="s">
        <v>49</v>
      </c>
      <c r="C56" s="115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7"/>
      <c r="R56" s="118"/>
    </row>
    <row r="57" spans="1:18" ht="14.25" customHeight="1" x14ac:dyDescent="0.2">
      <c r="A57" s="67"/>
      <c r="B57" s="89" t="s">
        <v>50</v>
      </c>
      <c r="C57" s="115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7"/>
      <c r="R57" s="118"/>
    </row>
    <row r="58" spans="1:18" ht="15.75" customHeight="1" x14ac:dyDescent="0.2">
      <c r="A58" s="67"/>
      <c r="B58" s="89" t="s">
        <v>51</v>
      </c>
      <c r="C58" s="115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7"/>
      <c r="R58" s="118"/>
    </row>
    <row r="59" spans="1:18" ht="15.75" thickBot="1" x14ac:dyDescent="0.3">
      <c r="A59" s="67"/>
      <c r="B59" s="130" t="s">
        <v>52</v>
      </c>
      <c r="C59" s="122">
        <f t="shared" ref="C59:R59" si="4">SUM(C56:C58)</f>
        <v>0</v>
      </c>
      <c r="D59" s="122">
        <f t="shared" si="4"/>
        <v>0</v>
      </c>
      <c r="E59" s="122">
        <f t="shared" si="4"/>
        <v>0</v>
      </c>
      <c r="F59" s="122">
        <f t="shared" si="4"/>
        <v>0</v>
      </c>
      <c r="G59" s="122">
        <f t="shared" si="4"/>
        <v>0</v>
      </c>
      <c r="H59" s="122">
        <f t="shared" si="4"/>
        <v>0</v>
      </c>
      <c r="I59" s="122">
        <f t="shared" si="4"/>
        <v>0</v>
      </c>
      <c r="J59" s="122">
        <f t="shared" si="4"/>
        <v>0</v>
      </c>
      <c r="K59" s="122">
        <f t="shared" si="4"/>
        <v>0</v>
      </c>
      <c r="L59" s="122">
        <f t="shared" si="4"/>
        <v>0</v>
      </c>
      <c r="M59" s="122">
        <f t="shared" si="4"/>
        <v>0</v>
      </c>
      <c r="N59" s="122">
        <f t="shared" si="4"/>
        <v>0</v>
      </c>
      <c r="O59" s="122">
        <f t="shared" si="4"/>
        <v>0</v>
      </c>
      <c r="P59" s="122">
        <f t="shared" si="4"/>
        <v>0</v>
      </c>
      <c r="Q59" s="122">
        <f t="shared" si="4"/>
        <v>0</v>
      </c>
      <c r="R59" s="122">
        <f t="shared" si="4"/>
        <v>0</v>
      </c>
    </row>
    <row r="60" spans="1:18" s="114" customFormat="1" ht="15" customHeight="1" x14ac:dyDescent="0.25">
      <c r="A60" s="106"/>
      <c r="B60" s="131" t="s">
        <v>56</v>
      </c>
      <c r="C60" s="132"/>
      <c r="D60" s="126"/>
      <c r="E60" s="126"/>
      <c r="F60" s="126"/>
      <c r="G60" s="126"/>
      <c r="H60" s="126"/>
      <c r="I60" s="126"/>
      <c r="J60" s="126"/>
      <c r="K60" s="126"/>
      <c r="L60" s="126"/>
      <c r="M60" s="127"/>
      <c r="N60" s="127"/>
      <c r="O60" s="126"/>
      <c r="P60" s="127"/>
      <c r="Q60" s="128"/>
      <c r="R60" s="129"/>
    </row>
    <row r="61" spans="1:18" s="114" customFormat="1" ht="15" customHeight="1" x14ac:dyDescent="0.25">
      <c r="A61" s="106"/>
      <c r="B61" s="133" t="s">
        <v>57</v>
      </c>
      <c r="C61" s="354"/>
      <c r="D61" s="355"/>
      <c r="E61" s="355"/>
      <c r="F61" s="355"/>
      <c r="G61" s="355"/>
      <c r="H61" s="355"/>
      <c r="I61" s="355"/>
      <c r="J61" s="355"/>
      <c r="K61" s="355"/>
      <c r="L61" s="355"/>
      <c r="M61" s="355"/>
      <c r="N61" s="355"/>
      <c r="O61" s="355"/>
      <c r="P61" s="355"/>
      <c r="Q61" s="356"/>
      <c r="R61" s="134"/>
    </row>
    <row r="62" spans="1:18" s="114" customFormat="1" ht="15" customHeight="1" x14ac:dyDescent="0.25">
      <c r="A62" s="106"/>
      <c r="B62" s="135" t="s">
        <v>58</v>
      </c>
      <c r="C62" s="357"/>
      <c r="D62" s="358"/>
      <c r="E62" s="358"/>
      <c r="F62" s="358"/>
      <c r="G62" s="358"/>
      <c r="H62" s="358"/>
      <c r="I62" s="358"/>
      <c r="J62" s="358"/>
      <c r="K62" s="358"/>
      <c r="L62" s="358"/>
      <c r="M62" s="358"/>
      <c r="N62" s="358"/>
      <c r="O62" s="358"/>
      <c r="P62" s="358"/>
      <c r="Q62" s="359"/>
      <c r="R62" s="136"/>
    </row>
    <row r="63" spans="1:18" ht="15" thickBot="1" x14ac:dyDescent="0.25">
      <c r="A63" s="67"/>
      <c r="B63" s="137" t="s">
        <v>59</v>
      </c>
      <c r="C63" s="360"/>
      <c r="D63" s="361"/>
      <c r="E63" s="361"/>
      <c r="F63" s="361"/>
      <c r="G63" s="361"/>
      <c r="H63" s="361"/>
      <c r="I63" s="361"/>
      <c r="J63" s="361"/>
      <c r="K63" s="361"/>
      <c r="L63" s="361"/>
      <c r="M63" s="361"/>
      <c r="N63" s="361"/>
      <c r="O63" s="361"/>
      <c r="P63" s="361"/>
      <c r="Q63" s="362"/>
      <c r="R63" s="118"/>
    </row>
    <row r="64" spans="1:18" ht="17.25" thickTop="1" thickBot="1" x14ac:dyDescent="0.3">
      <c r="A64" s="67"/>
      <c r="B64" s="138" t="s">
        <v>26</v>
      </c>
      <c r="C64" s="139">
        <f>C54+C59</f>
        <v>20</v>
      </c>
      <c r="D64" s="139">
        <f t="shared" ref="D64:R64" si="5">D54+D59</f>
        <v>0</v>
      </c>
      <c r="E64" s="139">
        <f t="shared" si="5"/>
        <v>0</v>
      </c>
      <c r="F64" s="139">
        <f t="shared" si="5"/>
        <v>0</v>
      </c>
      <c r="G64" s="139">
        <f t="shared" si="5"/>
        <v>0</v>
      </c>
      <c r="H64" s="139">
        <f t="shared" si="5"/>
        <v>0</v>
      </c>
      <c r="I64" s="139">
        <f t="shared" si="5"/>
        <v>0</v>
      </c>
      <c r="J64" s="139">
        <f t="shared" si="5"/>
        <v>0</v>
      </c>
      <c r="K64" s="139">
        <f t="shared" si="5"/>
        <v>0</v>
      </c>
      <c r="L64" s="139">
        <f t="shared" si="5"/>
        <v>0</v>
      </c>
      <c r="M64" s="139">
        <f t="shared" si="5"/>
        <v>0</v>
      </c>
      <c r="N64" s="139">
        <f t="shared" si="5"/>
        <v>0</v>
      </c>
      <c r="O64" s="139">
        <f t="shared" si="5"/>
        <v>0</v>
      </c>
      <c r="P64" s="139">
        <f t="shared" si="5"/>
        <v>0</v>
      </c>
      <c r="Q64" s="140">
        <f t="shared" si="5"/>
        <v>0</v>
      </c>
      <c r="R64" s="139">
        <f t="shared" si="5"/>
        <v>0</v>
      </c>
    </row>
    <row r="65" spans="1:19" ht="15.75" customHeight="1" thickTop="1" thickBot="1" x14ac:dyDescent="0.3">
      <c r="A65" s="53"/>
      <c r="B65" s="101"/>
      <c r="C65" s="141"/>
      <c r="D65" s="141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</row>
    <row r="66" spans="1:19" ht="15.75" customHeight="1" thickTop="1" thickBot="1" x14ac:dyDescent="0.3">
      <c r="A66" s="53"/>
      <c r="B66" s="143" t="s">
        <v>60</v>
      </c>
      <c r="C66" s="144"/>
      <c r="D66" s="145"/>
      <c r="E66" s="145"/>
      <c r="F66" s="146"/>
      <c r="G66" s="147"/>
      <c r="H66" s="145"/>
      <c r="I66" s="145"/>
      <c r="J66" s="146"/>
      <c r="K66" s="145"/>
      <c r="L66" s="145"/>
      <c r="M66" s="145"/>
      <c r="N66" s="146"/>
      <c r="O66" s="147"/>
      <c r="P66" s="145"/>
      <c r="Q66" s="148"/>
      <c r="R66" s="142"/>
    </row>
    <row r="67" spans="1:19" ht="32.25" customHeight="1" thickTop="1" thickBot="1" x14ac:dyDescent="0.3">
      <c r="A67" s="53"/>
      <c r="B67" s="149" t="s">
        <v>61</v>
      </c>
      <c r="C67" s="150"/>
      <c r="D67" s="151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42"/>
    </row>
    <row r="68" spans="1:19" ht="15.75" customHeight="1" thickTop="1" x14ac:dyDescent="0.25">
      <c r="A68" s="53"/>
      <c r="B68" s="153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</row>
    <row r="69" spans="1:19" ht="15.75" customHeight="1" x14ac:dyDescent="0.25">
      <c r="A69" s="53"/>
      <c r="B69" s="154" t="s">
        <v>62</v>
      </c>
      <c r="D69" s="153"/>
      <c r="P69" s="35"/>
      <c r="Q69" s="35"/>
      <c r="R69" s="35"/>
      <c r="S69" s="35"/>
    </row>
    <row r="70" spans="1:19" ht="15" customHeight="1" x14ac:dyDescent="0.2">
      <c r="A70" s="35"/>
      <c r="B70" s="327"/>
      <c r="C70" s="327"/>
      <c r="D70" s="327"/>
      <c r="E70" s="327"/>
      <c r="F70" s="327"/>
      <c r="G70" s="327"/>
      <c r="H70" s="327"/>
      <c r="I70" s="327"/>
      <c r="J70" s="327"/>
      <c r="K70" s="327"/>
      <c r="L70" s="327"/>
      <c r="M70" s="327"/>
      <c r="N70" s="327"/>
      <c r="O70" s="327"/>
      <c r="P70" s="327"/>
      <c r="Q70" s="327"/>
      <c r="R70" s="37"/>
    </row>
    <row r="71" spans="1:19" ht="15" customHeight="1" thickBot="1" x14ac:dyDescent="0.3">
      <c r="A71" s="35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</row>
    <row r="72" spans="1:19" ht="30.95" customHeight="1" thickTop="1" thickBot="1" x14ac:dyDescent="0.3">
      <c r="A72" s="35"/>
      <c r="B72" s="363" t="s">
        <v>63</v>
      </c>
      <c r="C72" s="363" t="s">
        <v>64</v>
      </c>
      <c r="D72" s="366" t="s">
        <v>65</v>
      </c>
      <c r="E72" s="367"/>
      <c r="F72" s="367"/>
      <c r="G72" s="367"/>
      <c r="H72" s="367"/>
      <c r="I72" s="367"/>
      <c r="J72" s="367"/>
      <c r="K72" s="367"/>
      <c r="L72" s="367"/>
      <c r="M72" s="367"/>
      <c r="N72" s="368"/>
      <c r="O72" s="369" t="s">
        <v>66</v>
      </c>
      <c r="P72" s="371" t="s">
        <v>67</v>
      </c>
      <c r="Q72" s="372"/>
      <c r="R72" s="53"/>
      <c r="S72" s="35"/>
    </row>
    <row r="73" spans="1:19" ht="15" customHeight="1" thickBot="1" x14ac:dyDescent="0.3">
      <c r="A73" s="35"/>
      <c r="B73" s="364"/>
      <c r="C73" s="364"/>
      <c r="D73" s="374" t="s">
        <v>24</v>
      </c>
      <c r="E73" s="375"/>
      <c r="F73" s="375"/>
      <c r="G73" s="375"/>
      <c r="H73" s="376"/>
      <c r="I73" s="377" t="s">
        <v>68</v>
      </c>
      <c r="J73" s="377" t="s">
        <v>69</v>
      </c>
      <c r="K73" s="379" t="s">
        <v>35</v>
      </c>
      <c r="L73" s="379" t="s">
        <v>37</v>
      </c>
      <c r="M73" s="379" t="s">
        <v>70</v>
      </c>
      <c r="N73" s="380" t="s">
        <v>71</v>
      </c>
      <c r="O73" s="370"/>
      <c r="P73" s="373"/>
      <c r="Q73" s="370"/>
      <c r="R73" s="53"/>
      <c r="S73" s="35"/>
    </row>
    <row r="74" spans="1:19" ht="43.5" customHeight="1" thickBot="1" x14ac:dyDescent="0.3">
      <c r="A74" s="35"/>
      <c r="B74" s="353"/>
      <c r="C74" s="365"/>
      <c r="D74" s="155" t="s">
        <v>27</v>
      </c>
      <c r="E74" s="62" t="s">
        <v>28</v>
      </c>
      <c r="F74" s="64" t="s">
        <v>29</v>
      </c>
      <c r="G74" s="156" t="s">
        <v>32</v>
      </c>
      <c r="H74" s="157" t="s">
        <v>33</v>
      </c>
      <c r="I74" s="378"/>
      <c r="J74" s="378"/>
      <c r="K74" s="337"/>
      <c r="L74" s="337"/>
      <c r="M74" s="337"/>
      <c r="N74" s="381"/>
      <c r="O74" s="343"/>
      <c r="P74" s="365"/>
      <c r="Q74" s="343"/>
      <c r="R74" s="53"/>
      <c r="S74" s="35"/>
    </row>
    <row r="75" spans="1:19" ht="15" customHeight="1" thickTop="1" x14ac:dyDescent="0.25">
      <c r="A75" s="67"/>
      <c r="B75" s="158" t="s">
        <v>72</v>
      </c>
      <c r="C75" s="159"/>
      <c r="D75" s="382"/>
      <c r="E75" s="385"/>
      <c r="F75" s="385"/>
      <c r="G75" s="388"/>
      <c r="H75" s="391"/>
      <c r="I75" s="397"/>
      <c r="J75" s="385"/>
      <c r="K75" s="385"/>
      <c r="L75" s="385"/>
      <c r="M75" s="160"/>
      <c r="N75" s="400"/>
      <c r="O75" s="161"/>
      <c r="P75" s="403"/>
      <c r="Q75" s="404"/>
      <c r="R75" s="35"/>
      <c r="S75" s="35"/>
    </row>
    <row r="76" spans="1:19" ht="15" customHeight="1" x14ac:dyDescent="0.25">
      <c r="A76" s="67"/>
      <c r="B76" s="162" t="s">
        <v>73</v>
      </c>
      <c r="C76" s="163"/>
      <c r="D76" s="383"/>
      <c r="E76" s="386"/>
      <c r="F76" s="386"/>
      <c r="G76" s="389"/>
      <c r="H76" s="392"/>
      <c r="I76" s="398"/>
      <c r="J76" s="386"/>
      <c r="K76" s="386"/>
      <c r="L76" s="386"/>
      <c r="M76" s="386"/>
      <c r="N76" s="401"/>
      <c r="O76" s="164"/>
      <c r="P76" s="405"/>
      <c r="Q76" s="406"/>
    </row>
    <row r="77" spans="1:19" ht="15" customHeight="1" x14ac:dyDescent="0.25">
      <c r="A77" s="67"/>
      <c r="B77" s="162" t="s">
        <v>74</v>
      </c>
      <c r="C77" s="163"/>
      <c r="D77" s="384"/>
      <c r="E77" s="387"/>
      <c r="F77" s="387"/>
      <c r="G77" s="390"/>
      <c r="H77" s="393"/>
      <c r="I77" s="399"/>
      <c r="J77" s="387"/>
      <c r="K77" s="387"/>
      <c r="L77" s="387"/>
      <c r="M77" s="387"/>
      <c r="N77" s="402"/>
      <c r="O77" s="164"/>
      <c r="P77" s="405"/>
      <c r="Q77" s="406"/>
      <c r="R77" s="35"/>
    </row>
    <row r="78" spans="1:19" ht="15" customHeight="1" x14ac:dyDescent="0.25">
      <c r="A78" s="67"/>
      <c r="B78" s="162" t="s">
        <v>75</v>
      </c>
      <c r="C78" s="163"/>
      <c r="D78" s="165"/>
      <c r="E78" s="166"/>
      <c r="F78" s="166"/>
      <c r="G78" s="167"/>
      <c r="H78" s="168"/>
      <c r="I78" s="169"/>
      <c r="J78" s="166"/>
      <c r="K78" s="166"/>
      <c r="L78" s="166"/>
      <c r="M78" s="166"/>
      <c r="N78" s="170"/>
      <c r="O78" s="164"/>
      <c r="P78" s="405"/>
      <c r="Q78" s="406"/>
      <c r="R78" s="53"/>
    </row>
    <row r="79" spans="1:19" ht="32.25" customHeight="1" thickBot="1" x14ac:dyDescent="0.3">
      <c r="A79" s="67"/>
      <c r="B79" s="171" t="s">
        <v>76</v>
      </c>
      <c r="C79" s="172"/>
      <c r="D79" s="173"/>
      <c r="E79" s="174"/>
      <c r="F79" s="174"/>
      <c r="G79" s="174"/>
      <c r="H79" s="175"/>
      <c r="I79" s="176"/>
      <c r="J79" s="174"/>
      <c r="K79" s="174"/>
      <c r="L79" s="174"/>
      <c r="M79" s="177"/>
      <c r="N79" s="178"/>
      <c r="O79" s="179"/>
      <c r="P79" s="414"/>
      <c r="Q79" s="415"/>
      <c r="R79" s="53"/>
    </row>
    <row r="80" spans="1:19" ht="15" customHeight="1" thickTop="1" thickBot="1" x14ac:dyDescent="0.3">
      <c r="A80" s="35"/>
      <c r="B80" s="180" t="s">
        <v>26</v>
      </c>
      <c r="C80" s="181">
        <f>SUM(C75:C79)</f>
        <v>0</v>
      </c>
      <c r="D80" s="182">
        <f>SUM(D78:D79)</f>
        <v>0</v>
      </c>
      <c r="E80" s="182">
        <f t="shared" ref="E80:N80" si="6">SUM(E78:E79)</f>
        <v>0</v>
      </c>
      <c r="F80" s="182">
        <f t="shared" si="6"/>
        <v>0</v>
      </c>
      <c r="G80" s="182">
        <f t="shared" si="6"/>
        <v>0</v>
      </c>
      <c r="H80" s="182">
        <f t="shared" si="6"/>
        <v>0</v>
      </c>
      <c r="I80" s="182">
        <f t="shared" si="6"/>
        <v>0</v>
      </c>
      <c r="J80" s="182">
        <f t="shared" si="6"/>
        <v>0</v>
      </c>
      <c r="K80" s="182">
        <f t="shared" si="6"/>
        <v>0</v>
      </c>
      <c r="L80" s="182">
        <f t="shared" si="6"/>
        <v>0</v>
      </c>
      <c r="M80" s="182">
        <f t="shared" si="6"/>
        <v>0</v>
      </c>
      <c r="N80" s="182">
        <f t="shared" si="6"/>
        <v>0</v>
      </c>
      <c r="O80" s="183">
        <f>SUM(O75:O79)</f>
        <v>0</v>
      </c>
      <c r="P80" s="184"/>
      <c r="Q80" s="185"/>
      <c r="R80" s="53"/>
    </row>
    <row r="81" spans="1:18" ht="15" customHeight="1" thickTop="1" x14ac:dyDescent="0.25">
      <c r="A81" s="35"/>
      <c r="B81" s="186"/>
      <c r="C81" s="187"/>
      <c r="D81" s="187"/>
      <c r="E81" s="101"/>
      <c r="I81" s="188"/>
      <c r="N81" s="189"/>
    </row>
    <row r="82" spans="1:18" ht="15" customHeight="1" x14ac:dyDescent="0.25">
      <c r="A82" s="35"/>
      <c r="B82" s="101"/>
      <c r="C82" s="187"/>
      <c r="D82" s="187"/>
    </row>
    <row r="83" spans="1:18" ht="15" customHeight="1" x14ac:dyDescent="0.25">
      <c r="A83" s="35"/>
      <c r="B83" s="190" t="s">
        <v>77</v>
      </c>
      <c r="C83" s="191"/>
      <c r="D83" s="192"/>
      <c r="E83" s="193"/>
    </row>
    <row r="84" spans="1:18" ht="15" customHeight="1" x14ac:dyDescent="0.2">
      <c r="A84" s="35"/>
      <c r="B84" s="327"/>
      <c r="C84" s="327"/>
      <c r="D84" s="327"/>
      <c r="E84" s="327"/>
      <c r="F84" s="327"/>
      <c r="G84" s="327"/>
      <c r="H84" s="327"/>
      <c r="I84" s="327"/>
      <c r="J84" s="327"/>
      <c r="K84" s="327"/>
      <c r="L84" s="327"/>
      <c r="M84" s="327"/>
      <c r="N84" s="327"/>
      <c r="O84" s="327"/>
      <c r="P84" s="327"/>
      <c r="Q84" s="37"/>
      <c r="R84" s="37"/>
    </row>
    <row r="85" spans="1:18" ht="15" customHeight="1" thickBot="1" x14ac:dyDescent="0.3">
      <c r="A85" s="35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</row>
    <row r="86" spans="1:18" ht="30.95" customHeight="1" thickTop="1" thickBot="1" x14ac:dyDescent="0.3">
      <c r="A86" s="35"/>
      <c r="B86" s="363" t="s">
        <v>78</v>
      </c>
      <c r="C86" s="363" t="s">
        <v>79</v>
      </c>
      <c r="D86" s="366" t="s">
        <v>65</v>
      </c>
      <c r="E86" s="367"/>
      <c r="F86" s="367"/>
      <c r="G86" s="367"/>
      <c r="H86" s="367"/>
      <c r="I86" s="367"/>
      <c r="J86" s="367"/>
      <c r="K86" s="367"/>
      <c r="L86" s="367"/>
      <c r="M86" s="368"/>
      <c r="N86" s="369" t="s">
        <v>66</v>
      </c>
      <c r="O86" s="371" t="s">
        <v>80</v>
      </c>
      <c r="P86" s="372"/>
      <c r="Q86" s="194"/>
      <c r="R86" s="53"/>
    </row>
    <row r="87" spans="1:18" ht="15" customHeight="1" thickBot="1" x14ac:dyDescent="0.3">
      <c r="A87" s="35"/>
      <c r="B87" s="364"/>
      <c r="C87" s="364"/>
      <c r="D87" s="416" t="s">
        <v>24</v>
      </c>
      <c r="E87" s="417"/>
      <c r="F87" s="417"/>
      <c r="G87" s="417"/>
      <c r="H87" s="418"/>
      <c r="I87" s="419" t="s">
        <v>69</v>
      </c>
      <c r="J87" s="419" t="s">
        <v>35</v>
      </c>
      <c r="K87" s="336" t="s">
        <v>37</v>
      </c>
      <c r="L87" s="379" t="s">
        <v>70</v>
      </c>
      <c r="M87" s="380" t="s">
        <v>71</v>
      </c>
      <c r="N87" s="370"/>
      <c r="O87" s="373"/>
      <c r="P87" s="370"/>
      <c r="Q87" s="194"/>
      <c r="R87" s="53"/>
    </row>
    <row r="88" spans="1:18" ht="43.5" customHeight="1" thickBot="1" x14ac:dyDescent="0.3">
      <c r="A88" s="35"/>
      <c r="B88" s="353"/>
      <c r="C88" s="353"/>
      <c r="D88" s="195" t="s">
        <v>27</v>
      </c>
      <c r="E88" s="62" t="s">
        <v>28</v>
      </c>
      <c r="F88" s="64" t="s">
        <v>29</v>
      </c>
      <c r="G88" s="62" t="s">
        <v>32</v>
      </c>
      <c r="H88" s="196" t="s">
        <v>33</v>
      </c>
      <c r="I88" s="378"/>
      <c r="J88" s="378"/>
      <c r="K88" s="420"/>
      <c r="L88" s="337"/>
      <c r="M88" s="394"/>
      <c r="N88" s="343"/>
      <c r="O88" s="365"/>
      <c r="P88" s="343"/>
      <c r="Q88" s="194"/>
      <c r="R88" s="53"/>
    </row>
    <row r="89" spans="1:18" ht="15" customHeight="1" thickTop="1" x14ac:dyDescent="0.25">
      <c r="A89" s="67"/>
      <c r="B89" s="197" t="s">
        <v>75</v>
      </c>
      <c r="C89" s="198"/>
      <c r="D89" s="199"/>
      <c r="E89" s="200"/>
      <c r="F89" s="200"/>
      <c r="G89" s="201"/>
      <c r="H89" s="202"/>
      <c r="I89" s="199"/>
      <c r="J89" s="200"/>
      <c r="K89" s="200"/>
      <c r="L89" s="200"/>
      <c r="M89" s="203"/>
      <c r="N89" s="204"/>
      <c r="O89" s="395"/>
      <c r="P89" s="396"/>
      <c r="Q89" s="205"/>
      <c r="R89" s="33"/>
    </row>
    <row r="90" spans="1:18" ht="15" customHeight="1" x14ac:dyDescent="0.25">
      <c r="A90" s="67"/>
      <c r="B90" s="206" t="s">
        <v>81</v>
      </c>
      <c r="C90" s="207"/>
      <c r="D90" s="208"/>
      <c r="E90" s="209"/>
      <c r="F90" s="209"/>
      <c r="G90" s="210"/>
      <c r="H90" s="211"/>
      <c r="I90" s="208"/>
      <c r="J90" s="209"/>
      <c r="K90" s="209"/>
      <c r="L90" s="209"/>
      <c r="M90" s="212"/>
      <c r="N90" s="164"/>
      <c r="O90" s="412"/>
      <c r="P90" s="413"/>
      <c r="Q90" s="213"/>
      <c r="R90" s="53"/>
    </row>
    <row r="91" spans="1:18" ht="33.75" customHeight="1" thickBot="1" x14ac:dyDescent="0.3">
      <c r="A91" s="67"/>
      <c r="B91" s="214" t="s">
        <v>82</v>
      </c>
      <c r="C91" s="215"/>
      <c r="D91" s="176"/>
      <c r="E91" s="174"/>
      <c r="F91" s="174"/>
      <c r="G91" s="174"/>
      <c r="H91" s="175"/>
      <c r="I91" s="176"/>
      <c r="J91" s="174"/>
      <c r="K91" s="174"/>
      <c r="L91" s="174"/>
      <c r="M91" s="216"/>
      <c r="N91" s="217"/>
      <c r="O91" s="407"/>
      <c r="P91" s="408"/>
      <c r="Q91" s="213"/>
      <c r="R91" s="53"/>
    </row>
    <row r="92" spans="1:18" ht="15" customHeight="1" thickTop="1" thickBot="1" x14ac:dyDescent="0.3">
      <c r="A92" s="35"/>
      <c r="B92" s="218" t="s">
        <v>26</v>
      </c>
      <c r="C92" s="219">
        <f>SUM(C89:C91)</f>
        <v>0</v>
      </c>
      <c r="D92" s="219">
        <f t="shared" ref="D92:N92" si="7">SUM(D89:D91)</f>
        <v>0</v>
      </c>
      <c r="E92" s="219">
        <f t="shared" si="7"/>
        <v>0</v>
      </c>
      <c r="F92" s="219">
        <f t="shared" si="7"/>
        <v>0</v>
      </c>
      <c r="G92" s="219">
        <f t="shared" si="7"/>
        <v>0</v>
      </c>
      <c r="H92" s="219">
        <f t="shared" si="7"/>
        <v>0</v>
      </c>
      <c r="I92" s="219">
        <f t="shared" si="7"/>
        <v>0</v>
      </c>
      <c r="J92" s="219">
        <f t="shared" si="7"/>
        <v>0</v>
      </c>
      <c r="K92" s="219">
        <f t="shared" si="7"/>
        <v>0</v>
      </c>
      <c r="L92" s="219">
        <f t="shared" si="7"/>
        <v>0</v>
      </c>
      <c r="M92" s="219">
        <f t="shared" si="7"/>
        <v>0</v>
      </c>
      <c r="N92" s="219">
        <f t="shared" si="7"/>
        <v>0</v>
      </c>
      <c r="O92" s="409"/>
      <c r="P92" s="410"/>
      <c r="Q92" s="213"/>
      <c r="R92" s="53"/>
    </row>
    <row r="93" spans="1:18" ht="15" customHeight="1" thickTop="1" x14ac:dyDescent="0.25">
      <c r="A93" s="35"/>
      <c r="B93" s="220"/>
      <c r="C93" s="220"/>
      <c r="D93" s="186"/>
      <c r="E93" s="221"/>
      <c r="F93" s="188"/>
      <c r="G93" s="188"/>
      <c r="H93" s="188"/>
      <c r="I93" s="188"/>
      <c r="J93" s="188"/>
      <c r="K93" s="188"/>
      <c r="L93" s="188"/>
      <c r="N93" s="188"/>
      <c r="P93" s="35"/>
    </row>
    <row r="94" spans="1:18" ht="16.5" customHeight="1" x14ac:dyDescent="0.25">
      <c r="A94" s="35"/>
      <c r="B94" s="411"/>
      <c r="C94" s="411"/>
      <c r="D94" s="187"/>
      <c r="E94" s="101"/>
      <c r="P94" s="35"/>
    </row>
  </sheetData>
  <sheetProtection formatCells="0" formatRows="0" insertRows="0" insertHyperlinks="0" deleteRows="0"/>
  <mergeCells count="78">
    <mergeCell ref="O91:P91"/>
    <mergeCell ref="O92:P92"/>
    <mergeCell ref="B94:C94"/>
    <mergeCell ref="O90:P90"/>
    <mergeCell ref="P78:Q78"/>
    <mergeCell ref="P79:Q79"/>
    <mergeCell ref="B84:P84"/>
    <mergeCell ref="B86:B88"/>
    <mergeCell ref="C86:C88"/>
    <mergeCell ref="D86:M86"/>
    <mergeCell ref="N86:N88"/>
    <mergeCell ref="O86:P88"/>
    <mergeCell ref="D87:H87"/>
    <mergeCell ref="I87:I88"/>
    <mergeCell ref="J87:J88"/>
    <mergeCell ref="K87:K88"/>
    <mergeCell ref="L87:L88"/>
    <mergeCell ref="M87:M88"/>
    <mergeCell ref="O89:P89"/>
    <mergeCell ref="I75:I77"/>
    <mergeCell ref="J75:J77"/>
    <mergeCell ref="K75:K77"/>
    <mergeCell ref="L75:L77"/>
    <mergeCell ref="N75:N77"/>
    <mergeCell ref="P75:Q75"/>
    <mergeCell ref="M76:M77"/>
    <mergeCell ref="P76:Q76"/>
    <mergeCell ref="P77:Q77"/>
    <mergeCell ref="D75:D77"/>
    <mergeCell ref="E75:E77"/>
    <mergeCell ref="F75:F77"/>
    <mergeCell ref="G75:G77"/>
    <mergeCell ref="H75:H77"/>
    <mergeCell ref="C61:Q63"/>
    <mergeCell ref="B70:Q70"/>
    <mergeCell ref="B72:B74"/>
    <mergeCell ref="C72:C74"/>
    <mergeCell ref="D72:N72"/>
    <mergeCell ref="O72:O74"/>
    <mergeCell ref="P72:Q74"/>
    <mergeCell ref="D73:H73"/>
    <mergeCell ref="I73:I74"/>
    <mergeCell ref="J73:J74"/>
    <mergeCell ref="K73:K74"/>
    <mergeCell ref="L73:L74"/>
    <mergeCell ref="M73:M74"/>
    <mergeCell ref="N73:N74"/>
    <mergeCell ref="C25:Q25"/>
    <mergeCell ref="C32:Q32"/>
    <mergeCell ref="B41:C41"/>
    <mergeCell ref="B43:R43"/>
    <mergeCell ref="B45:B47"/>
    <mergeCell ref="C45:R45"/>
    <mergeCell ref="C46:C47"/>
    <mergeCell ref="D46:D47"/>
    <mergeCell ref="E46:L46"/>
    <mergeCell ref="M46:Q46"/>
    <mergeCell ref="R46:R47"/>
    <mergeCell ref="B19:C19"/>
    <mergeCell ref="B20:R20"/>
    <mergeCell ref="B22:B24"/>
    <mergeCell ref="C22:R22"/>
    <mergeCell ref="C23:C24"/>
    <mergeCell ref="D23:D24"/>
    <mergeCell ref="E23:L23"/>
    <mergeCell ref="M23:Q23"/>
    <mergeCell ref="R23:R24"/>
    <mergeCell ref="D17:H17"/>
    <mergeCell ref="A1:R1"/>
    <mergeCell ref="A2:R2"/>
    <mergeCell ref="Q4:R4"/>
    <mergeCell ref="B5:I5"/>
    <mergeCell ref="J5:K5"/>
    <mergeCell ref="D8:K8"/>
    <mergeCell ref="Q8:R8"/>
    <mergeCell ref="D9:K9"/>
    <mergeCell ref="D11:K11"/>
    <mergeCell ref="D12:K12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53" fitToHeight="7" orientation="landscape" r:id="rId1"/>
  <headerFooter alignWithMargins="0"/>
  <rowBreaks count="2" manualBreakCount="2">
    <brk id="41" max="17" man="1"/>
    <brk id="92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locked="0" defaultSize="0" autoFill="0" autoLine="0" autoPict="0">
                <anchor>
                  <from>
                    <xdr:col>2</xdr:col>
                    <xdr:colOff>457200</xdr:colOff>
                    <xdr:row>10</xdr:row>
                    <xdr:rowOff>19050</xdr:rowOff>
                  </from>
                  <to>
                    <xdr:col>2</xdr:col>
                    <xdr:colOff>847725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locked="0" defaultSize="0" autoFill="0" autoLine="0" autoPict="0">
                <anchor>
                  <from>
                    <xdr:col>2</xdr:col>
                    <xdr:colOff>457200</xdr:colOff>
                    <xdr:row>11</xdr:row>
                    <xdr:rowOff>0</xdr:rowOff>
                  </from>
                  <to>
                    <xdr:col>2</xdr:col>
                    <xdr:colOff>847725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6" name="Check Box 5">
              <controlPr locked="0" defaultSize="0" autoFill="0" autoLine="0" autoPict="0">
                <anchor>
                  <from>
                    <xdr:col>2</xdr:col>
                    <xdr:colOff>466725</xdr:colOff>
                    <xdr:row>7</xdr:row>
                    <xdr:rowOff>0</xdr:rowOff>
                  </from>
                  <to>
                    <xdr:col>2</xdr:col>
                    <xdr:colOff>857250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7" name="Check Box 7">
              <controlPr locked="0" defaultSize="0" autoFill="0" autoLine="0" autoPict="0">
                <anchor>
                  <from>
                    <xdr:col>2</xdr:col>
                    <xdr:colOff>466725</xdr:colOff>
                    <xdr:row>7</xdr:row>
                    <xdr:rowOff>228600</xdr:rowOff>
                  </from>
                  <to>
                    <xdr:col>3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S94"/>
  <sheetViews>
    <sheetView zoomScale="70" zoomScaleNormal="70" zoomScaleSheetLayoutView="50" zoomScalePageLayoutView="50" workbookViewId="0">
      <selection activeCell="M9" sqref="M9"/>
    </sheetView>
  </sheetViews>
  <sheetFormatPr defaultColWidth="11.42578125" defaultRowHeight="12.75" x14ac:dyDescent="0.2"/>
  <cols>
    <col min="1" max="1" width="3.28515625" style="19" customWidth="1"/>
    <col min="2" max="2" width="56.140625" style="19" customWidth="1"/>
    <col min="3" max="3" width="13" style="19" customWidth="1"/>
    <col min="4" max="4" width="13.7109375" style="19" customWidth="1"/>
    <col min="5" max="5" width="11.5703125" style="19" customWidth="1"/>
    <col min="6" max="6" width="11.140625" style="19" customWidth="1"/>
    <col min="7" max="7" width="11.28515625" style="19" customWidth="1"/>
    <col min="8" max="8" width="12" style="19" customWidth="1"/>
    <col min="9" max="9" width="9.5703125" style="19" customWidth="1"/>
    <col min="10" max="10" width="10.7109375" style="19" customWidth="1"/>
    <col min="11" max="11" width="11.140625" style="19" customWidth="1"/>
    <col min="12" max="12" width="13" style="19" customWidth="1"/>
    <col min="13" max="13" width="12.5703125" style="19" customWidth="1"/>
    <col min="14" max="14" width="11.28515625" style="19" customWidth="1"/>
    <col min="15" max="15" width="10.42578125" style="19" customWidth="1"/>
    <col min="16" max="16" width="11.42578125" style="19" customWidth="1"/>
    <col min="17" max="18" width="12.5703125" style="19" customWidth="1"/>
    <col min="19" max="256" width="11.42578125" style="19"/>
    <col min="257" max="257" width="3.28515625" style="19" customWidth="1"/>
    <col min="258" max="258" width="56.140625" style="19" customWidth="1"/>
    <col min="259" max="259" width="13" style="19" customWidth="1"/>
    <col min="260" max="260" width="13.7109375" style="19" customWidth="1"/>
    <col min="261" max="261" width="11.5703125" style="19" customWidth="1"/>
    <col min="262" max="262" width="11.140625" style="19" customWidth="1"/>
    <col min="263" max="263" width="11.28515625" style="19" customWidth="1"/>
    <col min="264" max="264" width="12" style="19" customWidth="1"/>
    <col min="265" max="265" width="9.5703125" style="19" customWidth="1"/>
    <col min="266" max="266" width="10.7109375" style="19" customWidth="1"/>
    <col min="267" max="267" width="11.140625" style="19" customWidth="1"/>
    <col min="268" max="268" width="13" style="19" customWidth="1"/>
    <col min="269" max="269" width="12.5703125" style="19" customWidth="1"/>
    <col min="270" max="270" width="11.28515625" style="19" customWidth="1"/>
    <col min="271" max="271" width="10.42578125" style="19" customWidth="1"/>
    <col min="272" max="272" width="11.42578125" style="19" customWidth="1"/>
    <col min="273" max="274" width="12.5703125" style="19" customWidth="1"/>
    <col min="275" max="512" width="11.42578125" style="19"/>
    <col min="513" max="513" width="3.28515625" style="19" customWidth="1"/>
    <col min="514" max="514" width="56.140625" style="19" customWidth="1"/>
    <col min="515" max="515" width="13" style="19" customWidth="1"/>
    <col min="516" max="516" width="13.7109375" style="19" customWidth="1"/>
    <col min="517" max="517" width="11.5703125" style="19" customWidth="1"/>
    <col min="518" max="518" width="11.140625" style="19" customWidth="1"/>
    <col min="519" max="519" width="11.28515625" style="19" customWidth="1"/>
    <col min="520" max="520" width="12" style="19" customWidth="1"/>
    <col min="521" max="521" width="9.5703125" style="19" customWidth="1"/>
    <col min="522" max="522" width="10.7109375" style="19" customWidth="1"/>
    <col min="523" max="523" width="11.140625" style="19" customWidth="1"/>
    <col min="524" max="524" width="13" style="19" customWidth="1"/>
    <col min="525" max="525" width="12.5703125" style="19" customWidth="1"/>
    <col min="526" max="526" width="11.28515625" style="19" customWidth="1"/>
    <col min="527" max="527" width="10.42578125" style="19" customWidth="1"/>
    <col min="528" max="528" width="11.42578125" style="19" customWidth="1"/>
    <col min="529" max="530" width="12.5703125" style="19" customWidth="1"/>
    <col min="531" max="768" width="11.42578125" style="19"/>
    <col min="769" max="769" width="3.28515625" style="19" customWidth="1"/>
    <col min="770" max="770" width="56.140625" style="19" customWidth="1"/>
    <col min="771" max="771" width="13" style="19" customWidth="1"/>
    <col min="772" max="772" width="13.7109375" style="19" customWidth="1"/>
    <col min="773" max="773" width="11.5703125" style="19" customWidth="1"/>
    <col min="774" max="774" width="11.140625" style="19" customWidth="1"/>
    <col min="775" max="775" width="11.28515625" style="19" customWidth="1"/>
    <col min="776" max="776" width="12" style="19" customWidth="1"/>
    <col min="777" max="777" width="9.5703125" style="19" customWidth="1"/>
    <col min="778" max="778" width="10.7109375" style="19" customWidth="1"/>
    <col min="779" max="779" width="11.140625" style="19" customWidth="1"/>
    <col min="780" max="780" width="13" style="19" customWidth="1"/>
    <col min="781" max="781" width="12.5703125" style="19" customWidth="1"/>
    <col min="782" max="782" width="11.28515625" style="19" customWidth="1"/>
    <col min="783" max="783" width="10.42578125" style="19" customWidth="1"/>
    <col min="784" max="784" width="11.42578125" style="19" customWidth="1"/>
    <col min="785" max="786" width="12.5703125" style="19" customWidth="1"/>
    <col min="787" max="1024" width="11.42578125" style="19"/>
    <col min="1025" max="1025" width="3.28515625" style="19" customWidth="1"/>
    <col min="1026" max="1026" width="56.140625" style="19" customWidth="1"/>
    <col min="1027" max="1027" width="13" style="19" customWidth="1"/>
    <col min="1028" max="1028" width="13.7109375" style="19" customWidth="1"/>
    <col min="1029" max="1029" width="11.5703125" style="19" customWidth="1"/>
    <col min="1030" max="1030" width="11.140625" style="19" customWidth="1"/>
    <col min="1031" max="1031" width="11.28515625" style="19" customWidth="1"/>
    <col min="1032" max="1032" width="12" style="19" customWidth="1"/>
    <col min="1033" max="1033" width="9.5703125" style="19" customWidth="1"/>
    <col min="1034" max="1034" width="10.7109375" style="19" customWidth="1"/>
    <col min="1035" max="1035" width="11.140625" style="19" customWidth="1"/>
    <col min="1036" max="1036" width="13" style="19" customWidth="1"/>
    <col min="1037" max="1037" width="12.5703125" style="19" customWidth="1"/>
    <col min="1038" max="1038" width="11.28515625" style="19" customWidth="1"/>
    <col min="1039" max="1039" width="10.42578125" style="19" customWidth="1"/>
    <col min="1040" max="1040" width="11.42578125" style="19" customWidth="1"/>
    <col min="1041" max="1042" width="12.5703125" style="19" customWidth="1"/>
    <col min="1043" max="1280" width="11.42578125" style="19"/>
    <col min="1281" max="1281" width="3.28515625" style="19" customWidth="1"/>
    <col min="1282" max="1282" width="56.140625" style="19" customWidth="1"/>
    <col min="1283" max="1283" width="13" style="19" customWidth="1"/>
    <col min="1284" max="1284" width="13.7109375" style="19" customWidth="1"/>
    <col min="1285" max="1285" width="11.5703125" style="19" customWidth="1"/>
    <col min="1286" max="1286" width="11.140625" style="19" customWidth="1"/>
    <col min="1287" max="1287" width="11.28515625" style="19" customWidth="1"/>
    <col min="1288" max="1288" width="12" style="19" customWidth="1"/>
    <col min="1289" max="1289" width="9.5703125" style="19" customWidth="1"/>
    <col min="1290" max="1290" width="10.7109375" style="19" customWidth="1"/>
    <col min="1291" max="1291" width="11.140625" style="19" customWidth="1"/>
    <col min="1292" max="1292" width="13" style="19" customWidth="1"/>
    <col min="1293" max="1293" width="12.5703125" style="19" customWidth="1"/>
    <col min="1294" max="1294" width="11.28515625" style="19" customWidth="1"/>
    <col min="1295" max="1295" width="10.42578125" style="19" customWidth="1"/>
    <col min="1296" max="1296" width="11.42578125" style="19" customWidth="1"/>
    <col min="1297" max="1298" width="12.5703125" style="19" customWidth="1"/>
    <col min="1299" max="1536" width="11.42578125" style="19"/>
    <col min="1537" max="1537" width="3.28515625" style="19" customWidth="1"/>
    <col min="1538" max="1538" width="56.140625" style="19" customWidth="1"/>
    <col min="1539" max="1539" width="13" style="19" customWidth="1"/>
    <col min="1540" max="1540" width="13.7109375" style="19" customWidth="1"/>
    <col min="1541" max="1541" width="11.5703125" style="19" customWidth="1"/>
    <col min="1542" max="1542" width="11.140625" style="19" customWidth="1"/>
    <col min="1543" max="1543" width="11.28515625" style="19" customWidth="1"/>
    <col min="1544" max="1544" width="12" style="19" customWidth="1"/>
    <col min="1545" max="1545" width="9.5703125" style="19" customWidth="1"/>
    <col min="1546" max="1546" width="10.7109375" style="19" customWidth="1"/>
    <col min="1547" max="1547" width="11.140625" style="19" customWidth="1"/>
    <col min="1548" max="1548" width="13" style="19" customWidth="1"/>
    <col min="1549" max="1549" width="12.5703125" style="19" customWidth="1"/>
    <col min="1550" max="1550" width="11.28515625" style="19" customWidth="1"/>
    <col min="1551" max="1551" width="10.42578125" style="19" customWidth="1"/>
    <col min="1552" max="1552" width="11.42578125" style="19" customWidth="1"/>
    <col min="1553" max="1554" width="12.5703125" style="19" customWidth="1"/>
    <col min="1555" max="1792" width="11.42578125" style="19"/>
    <col min="1793" max="1793" width="3.28515625" style="19" customWidth="1"/>
    <col min="1794" max="1794" width="56.140625" style="19" customWidth="1"/>
    <col min="1795" max="1795" width="13" style="19" customWidth="1"/>
    <col min="1796" max="1796" width="13.7109375" style="19" customWidth="1"/>
    <col min="1797" max="1797" width="11.5703125" style="19" customWidth="1"/>
    <col min="1798" max="1798" width="11.140625" style="19" customWidth="1"/>
    <col min="1799" max="1799" width="11.28515625" style="19" customWidth="1"/>
    <col min="1800" max="1800" width="12" style="19" customWidth="1"/>
    <col min="1801" max="1801" width="9.5703125" style="19" customWidth="1"/>
    <col min="1802" max="1802" width="10.7109375" style="19" customWidth="1"/>
    <col min="1803" max="1803" width="11.140625" style="19" customWidth="1"/>
    <col min="1804" max="1804" width="13" style="19" customWidth="1"/>
    <col min="1805" max="1805" width="12.5703125" style="19" customWidth="1"/>
    <col min="1806" max="1806" width="11.28515625" style="19" customWidth="1"/>
    <col min="1807" max="1807" width="10.42578125" style="19" customWidth="1"/>
    <col min="1808" max="1808" width="11.42578125" style="19" customWidth="1"/>
    <col min="1809" max="1810" width="12.5703125" style="19" customWidth="1"/>
    <col min="1811" max="2048" width="11.42578125" style="19"/>
    <col min="2049" max="2049" width="3.28515625" style="19" customWidth="1"/>
    <col min="2050" max="2050" width="56.140625" style="19" customWidth="1"/>
    <col min="2051" max="2051" width="13" style="19" customWidth="1"/>
    <col min="2052" max="2052" width="13.7109375" style="19" customWidth="1"/>
    <col min="2053" max="2053" width="11.5703125" style="19" customWidth="1"/>
    <col min="2054" max="2054" width="11.140625" style="19" customWidth="1"/>
    <col min="2055" max="2055" width="11.28515625" style="19" customWidth="1"/>
    <col min="2056" max="2056" width="12" style="19" customWidth="1"/>
    <col min="2057" max="2057" width="9.5703125" style="19" customWidth="1"/>
    <col min="2058" max="2058" width="10.7109375" style="19" customWidth="1"/>
    <col min="2059" max="2059" width="11.140625" style="19" customWidth="1"/>
    <col min="2060" max="2060" width="13" style="19" customWidth="1"/>
    <col min="2061" max="2061" width="12.5703125" style="19" customWidth="1"/>
    <col min="2062" max="2062" width="11.28515625" style="19" customWidth="1"/>
    <col min="2063" max="2063" width="10.42578125" style="19" customWidth="1"/>
    <col min="2064" max="2064" width="11.42578125" style="19" customWidth="1"/>
    <col min="2065" max="2066" width="12.5703125" style="19" customWidth="1"/>
    <col min="2067" max="2304" width="11.42578125" style="19"/>
    <col min="2305" max="2305" width="3.28515625" style="19" customWidth="1"/>
    <col min="2306" max="2306" width="56.140625" style="19" customWidth="1"/>
    <col min="2307" max="2307" width="13" style="19" customWidth="1"/>
    <col min="2308" max="2308" width="13.7109375" style="19" customWidth="1"/>
    <col min="2309" max="2309" width="11.5703125" style="19" customWidth="1"/>
    <col min="2310" max="2310" width="11.140625" style="19" customWidth="1"/>
    <col min="2311" max="2311" width="11.28515625" style="19" customWidth="1"/>
    <col min="2312" max="2312" width="12" style="19" customWidth="1"/>
    <col min="2313" max="2313" width="9.5703125" style="19" customWidth="1"/>
    <col min="2314" max="2314" width="10.7109375" style="19" customWidth="1"/>
    <col min="2315" max="2315" width="11.140625" style="19" customWidth="1"/>
    <col min="2316" max="2316" width="13" style="19" customWidth="1"/>
    <col min="2317" max="2317" width="12.5703125" style="19" customWidth="1"/>
    <col min="2318" max="2318" width="11.28515625" style="19" customWidth="1"/>
    <col min="2319" max="2319" width="10.42578125" style="19" customWidth="1"/>
    <col min="2320" max="2320" width="11.42578125" style="19" customWidth="1"/>
    <col min="2321" max="2322" width="12.5703125" style="19" customWidth="1"/>
    <col min="2323" max="2560" width="11.42578125" style="19"/>
    <col min="2561" max="2561" width="3.28515625" style="19" customWidth="1"/>
    <col min="2562" max="2562" width="56.140625" style="19" customWidth="1"/>
    <col min="2563" max="2563" width="13" style="19" customWidth="1"/>
    <col min="2564" max="2564" width="13.7109375" style="19" customWidth="1"/>
    <col min="2565" max="2565" width="11.5703125" style="19" customWidth="1"/>
    <col min="2566" max="2566" width="11.140625" style="19" customWidth="1"/>
    <col min="2567" max="2567" width="11.28515625" style="19" customWidth="1"/>
    <col min="2568" max="2568" width="12" style="19" customWidth="1"/>
    <col min="2569" max="2569" width="9.5703125" style="19" customWidth="1"/>
    <col min="2570" max="2570" width="10.7109375" style="19" customWidth="1"/>
    <col min="2571" max="2571" width="11.140625" style="19" customWidth="1"/>
    <col min="2572" max="2572" width="13" style="19" customWidth="1"/>
    <col min="2573" max="2573" width="12.5703125" style="19" customWidth="1"/>
    <col min="2574" max="2574" width="11.28515625" style="19" customWidth="1"/>
    <col min="2575" max="2575" width="10.42578125" style="19" customWidth="1"/>
    <col min="2576" max="2576" width="11.42578125" style="19" customWidth="1"/>
    <col min="2577" max="2578" width="12.5703125" style="19" customWidth="1"/>
    <col min="2579" max="2816" width="11.42578125" style="19"/>
    <col min="2817" max="2817" width="3.28515625" style="19" customWidth="1"/>
    <col min="2818" max="2818" width="56.140625" style="19" customWidth="1"/>
    <col min="2819" max="2819" width="13" style="19" customWidth="1"/>
    <col min="2820" max="2820" width="13.7109375" style="19" customWidth="1"/>
    <col min="2821" max="2821" width="11.5703125" style="19" customWidth="1"/>
    <col min="2822" max="2822" width="11.140625" style="19" customWidth="1"/>
    <col min="2823" max="2823" width="11.28515625" style="19" customWidth="1"/>
    <col min="2824" max="2824" width="12" style="19" customWidth="1"/>
    <col min="2825" max="2825" width="9.5703125" style="19" customWidth="1"/>
    <col min="2826" max="2826" width="10.7109375" style="19" customWidth="1"/>
    <col min="2827" max="2827" width="11.140625" style="19" customWidth="1"/>
    <col min="2828" max="2828" width="13" style="19" customWidth="1"/>
    <col min="2829" max="2829" width="12.5703125" style="19" customWidth="1"/>
    <col min="2830" max="2830" width="11.28515625" style="19" customWidth="1"/>
    <col min="2831" max="2831" width="10.42578125" style="19" customWidth="1"/>
    <col min="2832" max="2832" width="11.42578125" style="19" customWidth="1"/>
    <col min="2833" max="2834" width="12.5703125" style="19" customWidth="1"/>
    <col min="2835" max="3072" width="11.42578125" style="19"/>
    <col min="3073" max="3073" width="3.28515625" style="19" customWidth="1"/>
    <col min="3074" max="3074" width="56.140625" style="19" customWidth="1"/>
    <col min="3075" max="3075" width="13" style="19" customWidth="1"/>
    <col min="3076" max="3076" width="13.7109375" style="19" customWidth="1"/>
    <col min="3077" max="3077" width="11.5703125" style="19" customWidth="1"/>
    <col min="3078" max="3078" width="11.140625" style="19" customWidth="1"/>
    <col min="3079" max="3079" width="11.28515625" style="19" customWidth="1"/>
    <col min="3080" max="3080" width="12" style="19" customWidth="1"/>
    <col min="3081" max="3081" width="9.5703125" style="19" customWidth="1"/>
    <col min="3082" max="3082" width="10.7109375" style="19" customWidth="1"/>
    <col min="3083" max="3083" width="11.140625" style="19" customWidth="1"/>
    <col min="3084" max="3084" width="13" style="19" customWidth="1"/>
    <col min="3085" max="3085" width="12.5703125" style="19" customWidth="1"/>
    <col min="3086" max="3086" width="11.28515625" style="19" customWidth="1"/>
    <col min="3087" max="3087" width="10.42578125" style="19" customWidth="1"/>
    <col min="3088" max="3088" width="11.42578125" style="19" customWidth="1"/>
    <col min="3089" max="3090" width="12.5703125" style="19" customWidth="1"/>
    <col min="3091" max="3328" width="11.42578125" style="19"/>
    <col min="3329" max="3329" width="3.28515625" style="19" customWidth="1"/>
    <col min="3330" max="3330" width="56.140625" style="19" customWidth="1"/>
    <col min="3331" max="3331" width="13" style="19" customWidth="1"/>
    <col min="3332" max="3332" width="13.7109375" style="19" customWidth="1"/>
    <col min="3333" max="3333" width="11.5703125" style="19" customWidth="1"/>
    <col min="3334" max="3334" width="11.140625" style="19" customWidth="1"/>
    <col min="3335" max="3335" width="11.28515625" style="19" customWidth="1"/>
    <col min="3336" max="3336" width="12" style="19" customWidth="1"/>
    <col min="3337" max="3337" width="9.5703125" style="19" customWidth="1"/>
    <col min="3338" max="3338" width="10.7109375" style="19" customWidth="1"/>
    <col min="3339" max="3339" width="11.140625" style="19" customWidth="1"/>
    <col min="3340" max="3340" width="13" style="19" customWidth="1"/>
    <col min="3341" max="3341" width="12.5703125" style="19" customWidth="1"/>
    <col min="3342" max="3342" width="11.28515625" style="19" customWidth="1"/>
    <col min="3343" max="3343" width="10.42578125" style="19" customWidth="1"/>
    <col min="3344" max="3344" width="11.42578125" style="19" customWidth="1"/>
    <col min="3345" max="3346" width="12.5703125" style="19" customWidth="1"/>
    <col min="3347" max="3584" width="11.42578125" style="19"/>
    <col min="3585" max="3585" width="3.28515625" style="19" customWidth="1"/>
    <col min="3586" max="3586" width="56.140625" style="19" customWidth="1"/>
    <col min="3587" max="3587" width="13" style="19" customWidth="1"/>
    <col min="3588" max="3588" width="13.7109375" style="19" customWidth="1"/>
    <col min="3589" max="3589" width="11.5703125" style="19" customWidth="1"/>
    <col min="3590" max="3590" width="11.140625" style="19" customWidth="1"/>
    <col min="3591" max="3591" width="11.28515625" style="19" customWidth="1"/>
    <col min="3592" max="3592" width="12" style="19" customWidth="1"/>
    <col min="3593" max="3593" width="9.5703125" style="19" customWidth="1"/>
    <col min="3594" max="3594" width="10.7109375" style="19" customWidth="1"/>
    <col min="3595" max="3595" width="11.140625" style="19" customWidth="1"/>
    <col min="3596" max="3596" width="13" style="19" customWidth="1"/>
    <col min="3597" max="3597" width="12.5703125" style="19" customWidth="1"/>
    <col min="3598" max="3598" width="11.28515625" style="19" customWidth="1"/>
    <col min="3599" max="3599" width="10.42578125" style="19" customWidth="1"/>
    <col min="3600" max="3600" width="11.42578125" style="19" customWidth="1"/>
    <col min="3601" max="3602" width="12.5703125" style="19" customWidth="1"/>
    <col min="3603" max="3840" width="11.42578125" style="19"/>
    <col min="3841" max="3841" width="3.28515625" style="19" customWidth="1"/>
    <col min="3842" max="3842" width="56.140625" style="19" customWidth="1"/>
    <col min="3843" max="3843" width="13" style="19" customWidth="1"/>
    <col min="3844" max="3844" width="13.7109375" style="19" customWidth="1"/>
    <col min="3845" max="3845" width="11.5703125" style="19" customWidth="1"/>
    <col min="3846" max="3846" width="11.140625" style="19" customWidth="1"/>
    <col min="3847" max="3847" width="11.28515625" style="19" customWidth="1"/>
    <col min="3848" max="3848" width="12" style="19" customWidth="1"/>
    <col min="3849" max="3849" width="9.5703125" style="19" customWidth="1"/>
    <col min="3850" max="3850" width="10.7109375" style="19" customWidth="1"/>
    <col min="3851" max="3851" width="11.140625" style="19" customWidth="1"/>
    <col min="3852" max="3852" width="13" style="19" customWidth="1"/>
    <col min="3853" max="3853" width="12.5703125" style="19" customWidth="1"/>
    <col min="3854" max="3854" width="11.28515625" style="19" customWidth="1"/>
    <col min="3855" max="3855" width="10.42578125" style="19" customWidth="1"/>
    <col min="3856" max="3856" width="11.42578125" style="19" customWidth="1"/>
    <col min="3857" max="3858" width="12.5703125" style="19" customWidth="1"/>
    <col min="3859" max="4096" width="11.42578125" style="19"/>
    <col min="4097" max="4097" width="3.28515625" style="19" customWidth="1"/>
    <col min="4098" max="4098" width="56.140625" style="19" customWidth="1"/>
    <col min="4099" max="4099" width="13" style="19" customWidth="1"/>
    <col min="4100" max="4100" width="13.7109375" style="19" customWidth="1"/>
    <col min="4101" max="4101" width="11.5703125" style="19" customWidth="1"/>
    <col min="4102" max="4102" width="11.140625" style="19" customWidth="1"/>
    <col min="4103" max="4103" width="11.28515625" style="19" customWidth="1"/>
    <col min="4104" max="4104" width="12" style="19" customWidth="1"/>
    <col min="4105" max="4105" width="9.5703125" style="19" customWidth="1"/>
    <col min="4106" max="4106" width="10.7109375" style="19" customWidth="1"/>
    <col min="4107" max="4107" width="11.140625" style="19" customWidth="1"/>
    <col min="4108" max="4108" width="13" style="19" customWidth="1"/>
    <col min="4109" max="4109" width="12.5703125" style="19" customWidth="1"/>
    <col min="4110" max="4110" width="11.28515625" style="19" customWidth="1"/>
    <col min="4111" max="4111" width="10.42578125" style="19" customWidth="1"/>
    <col min="4112" max="4112" width="11.42578125" style="19" customWidth="1"/>
    <col min="4113" max="4114" width="12.5703125" style="19" customWidth="1"/>
    <col min="4115" max="4352" width="11.42578125" style="19"/>
    <col min="4353" max="4353" width="3.28515625" style="19" customWidth="1"/>
    <col min="4354" max="4354" width="56.140625" style="19" customWidth="1"/>
    <col min="4355" max="4355" width="13" style="19" customWidth="1"/>
    <col min="4356" max="4356" width="13.7109375" style="19" customWidth="1"/>
    <col min="4357" max="4357" width="11.5703125" style="19" customWidth="1"/>
    <col min="4358" max="4358" width="11.140625" style="19" customWidth="1"/>
    <col min="4359" max="4359" width="11.28515625" style="19" customWidth="1"/>
    <col min="4360" max="4360" width="12" style="19" customWidth="1"/>
    <col min="4361" max="4361" width="9.5703125" style="19" customWidth="1"/>
    <col min="4362" max="4362" width="10.7109375" style="19" customWidth="1"/>
    <col min="4363" max="4363" width="11.140625" style="19" customWidth="1"/>
    <col min="4364" max="4364" width="13" style="19" customWidth="1"/>
    <col min="4365" max="4365" width="12.5703125" style="19" customWidth="1"/>
    <col min="4366" max="4366" width="11.28515625" style="19" customWidth="1"/>
    <col min="4367" max="4367" width="10.42578125" style="19" customWidth="1"/>
    <col min="4368" max="4368" width="11.42578125" style="19" customWidth="1"/>
    <col min="4369" max="4370" width="12.5703125" style="19" customWidth="1"/>
    <col min="4371" max="4608" width="11.42578125" style="19"/>
    <col min="4609" max="4609" width="3.28515625" style="19" customWidth="1"/>
    <col min="4610" max="4610" width="56.140625" style="19" customWidth="1"/>
    <col min="4611" max="4611" width="13" style="19" customWidth="1"/>
    <col min="4612" max="4612" width="13.7109375" style="19" customWidth="1"/>
    <col min="4613" max="4613" width="11.5703125" style="19" customWidth="1"/>
    <col min="4614" max="4614" width="11.140625" style="19" customWidth="1"/>
    <col min="4615" max="4615" width="11.28515625" style="19" customWidth="1"/>
    <col min="4616" max="4616" width="12" style="19" customWidth="1"/>
    <col min="4617" max="4617" width="9.5703125" style="19" customWidth="1"/>
    <col min="4618" max="4618" width="10.7109375" style="19" customWidth="1"/>
    <col min="4619" max="4619" width="11.140625" style="19" customWidth="1"/>
    <col min="4620" max="4620" width="13" style="19" customWidth="1"/>
    <col min="4621" max="4621" width="12.5703125" style="19" customWidth="1"/>
    <col min="4622" max="4622" width="11.28515625" style="19" customWidth="1"/>
    <col min="4623" max="4623" width="10.42578125" style="19" customWidth="1"/>
    <col min="4624" max="4624" width="11.42578125" style="19" customWidth="1"/>
    <col min="4625" max="4626" width="12.5703125" style="19" customWidth="1"/>
    <col min="4627" max="4864" width="11.42578125" style="19"/>
    <col min="4865" max="4865" width="3.28515625" style="19" customWidth="1"/>
    <col min="4866" max="4866" width="56.140625" style="19" customWidth="1"/>
    <col min="4867" max="4867" width="13" style="19" customWidth="1"/>
    <col min="4868" max="4868" width="13.7109375" style="19" customWidth="1"/>
    <col min="4869" max="4869" width="11.5703125" style="19" customWidth="1"/>
    <col min="4870" max="4870" width="11.140625" style="19" customWidth="1"/>
    <col min="4871" max="4871" width="11.28515625" style="19" customWidth="1"/>
    <col min="4872" max="4872" width="12" style="19" customWidth="1"/>
    <col min="4873" max="4873" width="9.5703125" style="19" customWidth="1"/>
    <col min="4874" max="4874" width="10.7109375" style="19" customWidth="1"/>
    <col min="4875" max="4875" width="11.140625" style="19" customWidth="1"/>
    <col min="4876" max="4876" width="13" style="19" customWidth="1"/>
    <col min="4877" max="4877" width="12.5703125" style="19" customWidth="1"/>
    <col min="4878" max="4878" width="11.28515625" style="19" customWidth="1"/>
    <col min="4879" max="4879" width="10.42578125" style="19" customWidth="1"/>
    <col min="4880" max="4880" width="11.42578125" style="19" customWidth="1"/>
    <col min="4881" max="4882" width="12.5703125" style="19" customWidth="1"/>
    <col min="4883" max="5120" width="11.42578125" style="19"/>
    <col min="5121" max="5121" width="3.28515625" style="19" customWidth="1"/>
    <col min="5122" max="5122" width="56.140625" style="19" customWidth="1"/>
    <col min="5123" max="5123" width="13" style="19" customWidth="1"/>
    <col min="5124" max="5124" width="13.7109375" style="19" customWidth="1"/>
    <col min="5125" max="5125" width="11.5703125" style="19" customWidth="1"/>
    <col min="5126" max="5126" width="11.140625" style="19" customWidth="1"/>
    <col min="5127" max="5127" width="11.28515625" style="19" customWidth="1"/>
    <col min="5128" max="5128" width="12" style="19" customWidth="1"/>
    <col min="5129" max="5129" width="9.5703125" style="19" customWidth="1"/>
    <col min="5130" max="5130" width="10.7109375" style="19" customWidth="1"/>
    <col min="5131" max="5131" width="11.140625" style="19" customWidth="1"/>
    <col min="5132" max="5132" width="13" style="19" customWidth="1"/>
    <col min="5133" max="5133" width="12.5703125" style="19" customWidth="1"/>
    <col min="5134" max="5134" width="11.28515625" style="19" customWidth="1"/>
    <col min="5135" max="5135" width="10.42578125" style="19" customWidth="1"/>
    <col min="5136" max="5136" width="11.42578125" style="19" customWidth="1"/>
    <col min="5137" max="5138" width="12.5703125" style="19" customWidth="1"/>
    <col min="5139" max="5376" width="11.42578125" style="19"/>
    <col min="5377" max="5377" width="3.28515625" style="19" customWidth="1"/>
    <col min="5378" max="5378" width="56.140625" style="19" customWidth="1"/>
    <col min="5379" max="5379" width="13" style="19" customWidth="1"/>
    <col min="5380" max="5380" width="13.7109375" style="19" customWidth="1"/>
    <col min="5381" max="5381" width="11.5703125" style="19" customWidth="1"/>
    <col min="5382" max="5382" width="11.140625" style="19" customWidth="1"/>
    <col min="5383" max="5383" width="11.28515625" style="19" customWidth="1"/>
    <col min="5384" max="5384" width="12" style="19" customWidth="1"/>
    <col min="5385" max="5385" width="9.5703125" style="19" customWidth="1"/>
    <col min="5386" max="5386" width="10.7109375" style="19" customWidth="1"/>
    <col min="5387" max="5387" width="11.140625" style="19" customWidth="1"/>
    <col min="5388" max="5388" width="13" style="19" customWidth="1"/>
    <col min="5389" max="5389" width="12.5703125" style="19" customWidth="1"/>
    <col min="5390" max="5390" width="11.28515625" style="19" customWidth="1"/>
    <col min="5391" max="5391" width="10.42578125" style="19" customWidth="1"/>
    <col min="5392" max="5392" width="11.42578125" style="19" customWidth="1"/>
    <col min="5393" max="5394" width="12.5703125" style="19" customWidth="1"/>
    <col min="5395" max="5632" width="11.42578125" style="19"/>
    <col min="5633" max="5633" width="3.28515625" style="19" customWidth="1"/>
    <col min="5634" max="5634" width="56.140625" style="19" customWidth="1"/>
    <col min="5635" max="5635" width="13" style="19" customWidth="1"/>
    <col min="5636" max="5636" width="13.7109375" style="19" customWidth="1"/>
    <col min="5637" max="5637" width="11.5703125" style="19" customWidth="1"/>
    <col min="5638" max="5638" width="11.140625" style="19" customWidth="1"/>
    <col min="5639" max="5639" width="11.28515625" style="19" customWidth="1"/>
    <col min="5640" max="5640" width="12" style="19" customWidth="1"/>
    <col min="5641" max="5641" width="9.5703125" style="19" customWidth="1"/>
    <col min="5642" max="5642" width="10.7109375" style="19" customWidth="1"/>
    <col min="5643" max="5643" width="11.140625" style="19" customWidth="1"/>
    <col min="5644" max="5644" width="13" style="19" customWidth="1"/>
    <col min="5645" max="5645" width="12.5703125" style="19" customWidth="1"/>
    <col min="5646" max="5646" width="11.28515625" style="19" customWidth="1"/>
    <col min="5647" max="5647" width="10.42578125" style="19" customWidth="1"/>
    <col min="5648" max="5648" width="11.42578125" style="19" customWidth="1"/>
    <col min="5649" max="5650" width="12.5703125" style="19" customWidth="1"/>
    <col min="5651" max="5888" width="11.42578125" style="19"/>
    <col min="5889" max="5889" width="3.28515625" style="19" customWidth="1"/>
    <col min="5890" max="5890" width="56.140625" style="19" customWidth="1"/>
    <col min="5891" max="5891" width="13" style="19" customWidth="1"/>
    <col min="5892" max="5892" width="13.7109375" style="19" customWidth="1"/>
    <col min="5893" max="5893" width="11.5703125" style="19" customWidth="1"/>
    <col min="5894" max="5894" width="11.140625" style="19" customWidth="1"/>
    <col min="5895" max="5895" width="11.28515625" style="19" customWidth="1"/>
    <col min="5896" max="5896" width="12" style="19" customWidth="1"/>
    <col min="5897" max="5897" width="9.5703125" style="19" customWidth="1"/>
    <col min="5898" max="5898" width="10.7109375" style="19" customWidth="1"/>
    <col min="5899" max="5899" width="11.140625" style="19" customWidth="1"/>
    <col min="5900" max="5900" width="13" style="19" customWidth="1"/>
    <col min="5901" max="5901" width="12.5703125" style="19" customWidth="1"/>
    <col min="5902" max="5902" width="11.28515625" style="19" customWidth="1"/>
    <col min="5903" max="5903" width="10.42578125" style="19" customWidth="1"/>
    <col min="5904" max="5904" width="11.42578125" style="19" customWidth="1"/>
    <col min="5905" max="5906" width="12.5703125" style="19" customWidth="1"/>
    <col min="5907" max="6144" width="11.42578125" style="19"/>
    <col min="6145" max="6145" width="3.28515625" style="19" customWidth="1"/>
    <col min="6146" max="6146" width="56.140625" style="19" customWidth="1"/>
    <col min="6147" max="6147" width="13" style="19" customWidth="1"/>
    <col min="6148" max="6148" width="13.7109375" style="19" customWidth="1"/>
    <col min="6149" max="6149" width="11.5703125" style="19" customWidth="1"/>
    <col min="6150" max="6150" width="11.140625" style="19" customWidth="1"/>
    <col min="6151" max="6151" width="11.28515625" style="19" customWidth="1"/>
    <col min="6152" max="6152" width="12" style="19" customWidth="1"/>
    <col min="6153" max="6153" width="9.5703125" style="19" customWidth="1"/>
    <col min="6154" max="6154" width="10.7109375" style="19" customWidth="1"/>
    <col min="6155" max="6155" width="11.140625" style="19" customWidth="1"/>
    <col min="6156" max="6156" width="13" style="19" customWidth="1"/>
    <col min="6157" max="6157" width="12.5703125" style="19" customWidth="1"/>
    <col min="6158" max="6158" width="11.28515625" style="19" customWidth="1"/>
    <col min="6159" max="6159" width="10.42578125" style="19" customWidth="1"/>
    <col min="6160" max="6160" width="11.42578125" style="19" customWidth="1"/>
    <col min="6161" max="6162" width="12.5703125" style="19" customWidth="1"/>
    <col min="6163" max="6400" width="11.42578125" style="19"/>
    <col min="6401" max="6401" width="3.28515625" style="19" customWidth="1"/>
    <col min="6402" max="6402" width="56.140625" style="19" customWidth="1"/>
    <col min="6403" max="6403" width="13" style="19" customWidth="1"/>
    <col min="6404" max="6404" width="13.7109375" style="19" customWidth="1"/>
    <col min="6405" max="6405" width="11.5703125" style="19" customWidth="1"/>
    <col min="6406" max="6406" width="11.140625" style="19" customWidth="1"/>
    <col min="6407" max="6407" width="11.28515625" style="19" customWidth="1"/>
    <col min="6408" max="6408" width="12" style="19" customWidth="1"/>
    <col min="6409" max="6409" width="9.5703125" style="19" customWidth="1"/>
    <col min="6410" max="6410" width="10.7109375" style="19" customWidth="1"/>
    <col min="6411" max="6411" width="11.140625" style="19" customWidth="1"/>
    <col min="6412" max="6412" width="13" style="19" customWidth="1"/>
    <col min="6413" max="6413" width="12.5703125" style="19" customWidth="1"/>
    <col min="6414" max="6414" width="11.28515625" style="19" customWidth="1"/>
    <col min="6415" max="6415" width="10.42578125" style="19" customWidth="1"/>
    <col min="6416" max="6416" width="11.42578125" style="19" customWidth="1"/>
    <col min="6417" max="6418" width="12.5703125" style="19" customWidth="1"/>
    <col min="6419" max="6656" width="11.42578125" style="19"/>
    <col min="6657" max="6657" width="3.28515625" style="19" customWidth="1"/>
    <col min="6658" max="6658" width="56.140625" style="19" customWidth="1"/>
    <col min="6659" max="6659" width="13" style="19" customWidth="1"/>
    <col min="6660" max="6660" width="13.7109375" style="19" customWidth="1"/>
    <col min="6661" max="6661" width="11.5703125" style="19" customWidth="1"/>
    <col min="6662" max="6662" width="11.140625" style="19" customWidth="1"/>
    <col min="6663" max="6663" width="11.28515625" style="19" customWidth="1"/>
    <col min="6664" max="6664" width="12" style="19" customWidth="1"/>
    <col min="6665" max="6665" width="9.5703125" style="19" customWidth="1"/>
    <col min="6666" max="6666" width="10.7109375" style="19" customWidth="1"/>
    <col min="6667" max="6667" width="11.140625" style="19" customWidth="1"/>
    <col min="6668" max="6668" width="13" style="19" customWidth="1"/>
    <col min="6669" max="6669" width="12.5703125" style="19" customWidth="1"/>
    <col min="6670" max="6670" width="11.28515625" style="19" customWidth="1"/>
    <col min="6671" max="6671" width="10.42578125" style="19" customWidth="1"/>
    <col min="6672" max="6672" width="11.42578125" style="19" customWidth="1"/>
    <col min="6673" max="6674" width="12.5703125" style="19" customWidth="1"/>
    <col min="6675" max="6912" width="11.42578125" style="19"/>
    <col min="6913" max="6913" width="3.28515625" style="19" customWidth="1"/>
    <col min="6914" max="6914" width="56.140625" style="19" customWidth="1"/>
    <col min="6915" max="6915" width="13" style="19" customWidth="1"/>
    <col min="6916" max="6916" width="13.7109375" style="19" customWidth="1"/>
    <col min="6917" max="6917" width="11.5703125" style="19" customWidth="1"/>
    <col min="6918" max="6918" width="11.140625" style="19" customWidth="1"/>
    <col min="6919" max="6919" width="11.28515625" style="19" customWidth="1"/>
    <col min="6920" max="6920" width="12" style="19" customWidth="1"/>
    <col min="6921" max="6921" width="9.5703125" style="19" customWidth="1"/>
    <col min="6922" max="6922" width="10.7109375" style="19" customWidth="1"/>
    <col min="6923" max="6923" width="11.140625" style="19" customWidth="1"/>
    <col min="6924" max="6924" width="13" style="19" customWidth="1"/>
    <col min="6925" max="6925" width="12.5703125" style="19" customWidth="1"/>
    <col min="6926" max="6926" width="11.28515625" style="19" customWidth="1"/>
    <col min="6927" max="6927" width="10.42578125" style="19" customWidth="1"/>
    <col min="6928" max="6928" width="11.42578125" style="19" customWidth="1"/>
    <col min="6929" max="6930" width="12.5703125" style="19" customWidth="1"/>
    <col min="6931" max="7168" width="11.42578125" style="19"/>
    <col min="7169" max="7169" width="3.28515625" style="19" customWidth="1"/>
    <col min="7170" max="7170" width="56.140625" style="19" customWidth="1"/>
    <col min="7171" max="7171" width="13" style="19" customWidth="1"/>
    <col min="7172" max="7172" width="13.7109375" style="19" customWidth="1"/>
    <col min="7173" max="7173" width="11.5703125" style="19" customWidth="1"/>
    <col min="7174" max="7174" width="11.140625" style="19" customWidth="1"/>
    <col min="7175" max="7175" width="11.28515625" style="19" customWidth="1"/>
    <col min="7176" max="7176" width="12" style="19" customWidth="1"/>
    <col min="7177" max="7177" width="9.5703125" style="19" customWidth="1"/>
    <col min="7178" max="7178" width="10.7109375" style="19" customWidth="1"/>
    <col min="7179" max="7179" width="11.140625" style="19" customWidth="1"/>
    <col min="7180" max="7180" width="13" style="19" customWidth="1"/>
    <col min="7181" max="7181" width="12.5703125" style="19" customWidth="1"/>
    <col min="7182" max="7182" width="11.28515625" style="19" customWidth="1"/>
    <col min="7183" max="7183" width="10.42578125" style="19" customWidth="1"/>
    <col min="7184" max="7184" width="11.42578125" style="19" customWidth="1"/>
    <col min="7185" max="7186" width="12.5703125" style="19" customWidth="1"/>
    <col min="7187" max="7424" width="11.42578125" style="19"/>
    <col min="7425" max="7425" width="3.28515625" style="19" customWidth="1"/>
    <col min="7426" max="7426" width="56.140625" style="19" customWidth="1"/>
    <col min="7427" max="7427" width="13" style="19" customWidth="1"/>
    <col min="7428" max="7428" width="13.7109375" style="19" customWidth="1"/>
    <col min="7429" max="7429" width="11.5703125" style="19" customWidth="1"/>
    <col min="7430" max="7430" width="11.140625" style="19" customWidth="1"/>
    <col min="7431" max="7431" width="11.28515625" style="19" customWidth="1"/>
    <col min="7432" max="7432" width="12" style="19" customWidth="1"/>
    <col min="7433" max="7433" width="9.5703125" style="19" customWidth="1"/>
    <col min="7434" max="7434" width="10.7109375" style="19" customWidth="1"/>
    <col min="7435" max="7435" width="11.140625" style="19" customWidth="1"/>
    <col min="7436" max="7436" width="13" style="19" customWidth="1"/>
    <col min="7437" max="7437" width="12.5703125" style="19" customWidth="1"/>
    <col min="7438" max="7438" width="11.28515625" style="19" customWidth="1"/>
    <col min="7439" max="7439" width="10.42578125" style="19" customWidth="1"/>
    <col min="7440" max="7440" width="11.42578125" style="19" customWidth="1"/>
    <col min="7441" max="7442" width="12.5703125" style="19" customWidth="1"/>
    <col min="7443" max="7680" width="11.42578125" style="19"/>
    <col min="7681" max="7681" width="3.28515625" style="19" customWidth="1"/>
    <col min="7682" max="7682" width="56.140625" style="19" customWidth="1"/>
    <col min="7683" max="7683" width="13" style="19" customWidth="1"/>
    <col min="7684" max="7684" width="13.7109375" style="19" customWidth="1"/>
    <col min="7685" max="7685" width="11.5703125" style="19" customWidth="1"/>
    <col min="7686" max="7686" width="11.140625" style="19" customWidth="1"/>
    <col min="7687" max="7687" width="11.28515625" style="19" customWidth="1"/>
    <col min="7688" max="7688" width="12" style="19" customWidth="1"/>
    <col min="7689" max="7689" width="9.5703125" style="19" customWidth="1"/>
    <col min="7690" max="7690" width="10.7109375" style="19" customWidth="1"/>
    <col min="7691" max="7691" width="11.140625" style="19" customWidth="1"/>
    <col min="7692" max="7692" width="13" style="19" customWidth="1"/>
    <col min="7693" max="7693" width="12.5703125" style="19" customWidth="1"/>
    <col min="7694" max="7694" width="11.28515625" style="19" customWidth="1"/>
    <col min="7695" max="7695" width="10.42578125" style="19" customWidth="1"/>
    <col min="7696" max="7696" width="11.42578125" style="19" customWidth="1"/>
    <col min="7697" max="7698" width="12.5703125" style="19" customWidth="1"/>
    <col min="7699" max="7936" width="11.42578125" style="19"/>
    <col min="7937" max="7937" width="3.28515625" style="19" customWidth="1"/>
    <col min="7938" max="7938" width="56.140625" style="19" customWidth="1"/>
    <col min="7939" max="7939" width="13" style="19" customWidth="1"/>
    <col min="7940" max="7940" width="13.7109375" style="19" customWidth="1"/>
    <col min="7941" max="7941" width="11.5703125" style="19" customWidth="1"/>
    <col min="7942" max="7942" width="11.140625" style="19" customWidth="1"/>
    <col min="7943" max="7943" width="11.28515625" style="19" customWidth="1"/>
    <col min="7944" max="7944" width="12" style="19" customWidth="1"/>
    <col min="7945" max="7945" width="9.5703125" style="19" customWidth="1"/>
    <col min="7946" max="7946" width="10.7109375" style="19" customWidth="1"/>
    <col min="7947" max="7947" width="11.140625" style="19" customWidth="1"/>
    <col min="7948" max="7948" width="13" style="19" customWidth="1"/>
    <col min="7949" max="7949" width="12.5703125" style="19" customWidth="1"/>
    <col min="7950" max="7950" width="11.28515625" style="19" customWidth="1"/>
    <col min="7951" max="7951" width="10.42578125" style="19" customWidth="1"/>
    <col min="7952" max="7952" width="11.42578125" style="19" customWidth="1"/>
    <col min="7953" max="7954" width="12.5703125" style="19" customWidth="1"/>
    <col min="7955" max="8192" width="11.42578125" style="19"/>
    <col min="8193" max="8193" width="3.28515625" style="19" customWidth="1"/>
    <col min="8194" max="8194" width="56.140625" style="19" customWidth="1"/>
    <col min="8195" max="8195" width="13" style="19" customWidth="1"/>
    <col min="8196" max="8196" width="13.7109375" style="19" customWidth="1"/>
    <col min="8197" max="8197" width="11.5703125" style="19" customWidth="1"/>
    <col min="8198" max="8198" width="11.140625" style="19" customWidth="1"/>
    <col min="8199" max="8199" width="11.28515625" style="19" customWidth="1"/>
    <col min="8200" max="8200" width="12" style="19" customWidth="1"/>
    <col min="8201" max="8201" width="9.5703125" style="19" customWidth="1"/>
    <col min="8202" max="8202" width="10.7109375" style="19" customWidth="1"/>
    <col min="8203" max="8203" width="11.140625" style="19" customWidth="1"/>
    <col min="8204" max="8204" width="13" style="19" customWidth="1"/>
    <col min="8205" max="8205" width="12.5703125" style="19" customWidth="1"/>
    <col min="8206" max="8206" width="11.28515625" style="19" customWidth="1"/>
    <col min="8207" max="8207" width="10.42578125" style="19" customWidth="1"/>
    <col min="8208" max="8208" width="11.42578125" style="19" customWidth="1"/>
    <col min="8209" max="8210" width="12.5703125" style="19" customWidth="1"/>
    <col min="8211" max="8448" width="11.42578125" style="19"/>
    <col min="8449" max="8449" width="3.28515625" style="19" customWidth="1"/>
    <col min="8450" max="8450" width="56.140625" style="19" customWidth="1"/>
    <col min="8451" max="8451" width="13" style="19" customWidth="1"/>
    <col min="8452" max="8452" width="13.7109375" style="19" customWidth="1"/>
    <col min="8453" max="8453" width="11.5703125" style="19" customWidth="1"/>
    <col min="8454" max="8454" width="11.140625" style="19" customWidth="1"/>
    <col min="8455" max="8455" width="11.28515625" style="19" customWidth="1"/>
    <col min="8456" max="8456" width="12" style="19" customWidth="1"/>
    <col min="8457" max="8457" width="9.5703125" style="19" customWidth="1"/>
    <col min="8458" max="8458" width="10.7109375" style="19" customWidth="1"/>
    <col min="8459" max="8459" width="11.140625" style="19" customWidth="1"/>
    <col min="8460" max="8460" width="13" style="19" customWidth="1"/>
    <col min="8461" max="8461" width="12.5703125" style="19" customWidth="1"/>
    <col min="8462" max="8462" width="11.28515625" style="19" customWidth="1"/>
    <col min="8463" max="8463" width="10.42578125" style="19" customWidth="1"/>
    <col min="8464" max="8464" width="11.42578125" style="19" customWidth="1"/>
    <col min="8465" max="8466" width="12.5703125" style="19" customWidth="1"/>
    <col min="8467" max="8704" width="11.42578125" style="19"/>
    <col min="8705" max="8705" width="3.28515625" style="19" customWidth="1"/>
    <col min="8706" max="8706" width="56.140625" style="19" customWidth="1"/>
    <col min="8707" max="8707" width="13" style="19" customWidth="1"/>
    <col min="8708" max="8708" width="13.7109375" style="19" customWidth="1"/>
    <col min="8709" max="8709" width="11.5703125" style="19" customWidth="1"/>
    <col min="8710" max="8710" width="11.140625" style="19" customWidth="1"/>
    <col min="8711" max="8711" width="11.28515625" style="19" customWidth="1"/>
    <col min="8712" max="8712" width="12" style="19" customWidth="1"/>
    <col min="8713" max="8713" width="9.5703125" style="19" customWidth="1"/>
    <col min="8714" max="8714" width="10.7109375" style="19" customWidth="1"/>
    <col min="8715" max="8715" width="11.140625" style="19" customWidth="1"/>
    <col min="8716" max="8716" width="13" style="19" customWidth="1"/>
    <col min="8717" max="8717" width="12.5703125" style="19" customWidth="1"/>
    <col min="8718" max="8718" width="11.28515625" style="19" customWidth="1"/>
    <col min="8719" max="8719" width="10.42578125" style="19" customWidth="1"/>
    <col min="8720" max="8720" width="11.42578125" style="19" customWidth="1"/>
    <col min="8721" max="8722" width="12.5703125" style="19" customWidth="1"/>
    <col min="8723" max="8960" width="11.42578125" style="19"/>
    <col min="8961" max="8961" width="3.28515625" style="19" customWidth="1"/>
    <col min="8962" max="8962" width="56.140625" style="19" customWidth="1"/>
    <col min="8963" max="8963" width="13" style="19" customWidth="1"/>
    <col min="8964" max="8964" width="13.7109375" style="19" customWidth="1"/>
    <col min="8965" max="8965" width="11.5703125" style="19" customWidth="1"/>
    <col min="8966" max="8966" width="11.140625" style="19" customWidth="1"/>
    <col min="8967" max="8967" width="11.28515625" style="19" customWidth="1"/>
    <col min="8968" max="8968" width="12" style="19" customWidth="1"/>
    <col min="8969" max="8969" width="9.5703125" style="19" customWidth="1"/>
    <col min="8970" max="8970" width="10.7109375" style="19" customWidth="1"/>
    <col min="8971" max="8971" width="11.140625" style="19" customWidth="1"/>
    <col min="8972" max="8972" width="13" style="19" customWidth="1"/>
    <col min="8973" max="8973" width="12.5703125" style="19" customWidth="1"/>
    <col min="8974" max="8974" width="11.28515625" style="19" customWidth="1"/>
    <col min="8975" max="8975" width="10.42578125" style="19" customWidth="1"/>
    <col min="8976" max="8976" width="11.42578125" style="19" customWidth="1"/>
    <col min="8977" max="8978" width="12.5703125" style="19" customWidth="1"/>
    <col min="8979" max="9216" width="11.42578125" style="19"/>
    <col min="9217" max="9217" width="3.28515625" style="19" customWidth="1"/>
    <col min="9218" max="9218" width="56.140625" style="19" customWidth="1"/>
    <col min="9219" max="9219" width="13" style="19" customWidth="1"/>
    <col min="9220" max="9220" width="13.7109375" style="19" customWidth="1"/>
    <col min="9221" max="9221" width="11.5703125" style="19" customWidth="1"/>
    <col min="9222" max="9222" width="11.140625" style="19" customWidth="1"/>
    <col min="9223" max="9223" width="11.28515625" style="19" customWidth="1"/>
    <col min="9224" max="9224" width="12" style="19" customWidth="1"/>
    <col min="9225" max="9225" width="9.5703125" style="19" customWidth="1"/>
    <col min="9226" max="9226" width="10.7109375" style="19" customWidth="1"/>
    <col min="9227" max="9227" width="11.140625" style="19" customWidth="1"/>
    <col min="9228" max="9228" width="13" style="19" customWidth="1"/>
    <col min="9229" max="9229" width="12.5703125" style="19" customWidth="1"/>
    <col min="9230" max="9230" width="11.28515625" style="19" customWidth="1"/>
    <col min="9231" max="9231" width="10.42578125" style="19" customWidth="1"/>
    <col min="9232" max="9232" width="11.42578125" style="19" customWidth="1"/>
    <col min="9233" max="9234" width="12.5703125" style="19" customWidth="1"/>
    <col min="9235" max="9472" width="11.42578125" style="19"/>
    <col min="9473" max="9473" width="3.28515625" style="19" customWidth="1"/>
    <col min="9474" max="9474" width="56.140625" style="19" customWidth="1"/>
    <col min="9475" max="9475" width="13" style="19" customWidth="1"/>
    <col min="9476" max="9476" width="13.7109375" style="19" customWidth="1"/>
    <col min="9477" max="9477" width="11.5703125" style="19" customWidth="1"/>
    <col min="9478" max="9478" width="11.140625" style="19" customWidth="1"/>
    <col min="9479" max="9479" width="11.28515625" style="19" customWidth="1"/>
    <col min="9480" max="9480" width="12" style="19" customWidth="1"/>
    <col min="9481" max="9481" width="9.5703125" style="19" customWidth="1"/>
    <col min="9482" max="9482" width="10.7109375" style="19" customWidth="1"/>
    <col min="9483" max="9483" width="11.140625" style="19" customWidth="1"/>
    <col min="9484" max="9484" width="13" style="19" customWidth="1"/>
    <col min="9485" max="9485" width="12.5703125" style="19" customWidth="1"/>
    <col min="9486" max="9486" width="11.28515625" style="19" customWidth="1"/>
    <col min="9487" max="9487" width="10.42578125" style="19" customWidth="1"/>
    <col min="9488" max="9488" width="11.42578125" style="19" customWidth="1"/>
    <col min="9489" max="9490" width="12.5703125" style="19" customWidth="1"/>
    <col min="9491" max="9728" width="11.42578125" style="19"/>
    <col min="9729" max="9729" width="3.28515625" style="19" customWidth="1"/>
    <col min="9730" max="9730" width="56.140625" style="19" customWidth="1"/>
    <col min="9731" max="9731" width="13" style="19" customWidth="1"/>
    <col min="9732" max="9732" width="13.7109375" style="19" customWidth="1"/>
    <col min="9733" max="9733" width="11.5703125" style="19" customWidth="1"/>
    <col min="9734" max="9734" width="11.140625" style="19" customWidth="1"/>
    <col min="9735" max="9735" width="11.28515625" style="19" customWidth="1"/>
    <col min="9736" max="9736" width="12" style="19" customWidth="1"/>
    <col min="9737" max="9737" width="9.5703125" style="19" customWidth="1"/>
    <col min="9738" max="9738" width="10.7109375" style="19" customWidth="1"/>
    <col min="9739" max="9739" width="11.140625" style="19" customWidth="1"/>
    <col min="9740" max="9740" width="13" style="19" customWidth="1"/>
    <col min="9741" max="9741" width="12.5703125" style="19" customWidth="1"/>
    <col min="9742" max="9742" width="11.28515625" style="19" customWidth="1"/>
    <col min="9743" max="9743" width="10.42578125" style="19" customWidth="1"/>
    <col min="9744" max="9744" width="11.42578125" style="19" customWidth="1"/>
    <col min="9745" max="9746" width="12.5703125" style="19" customWidth="1"/>
    <col min="9747" max="9984" width="11.42578125" style="19"/>
    <col min="9985" max="9985" width="3.28515625" style="19" customWidth="1"/>
    <col min="9986" max="9986" width="56.140625" style="19" customWidth="1"/>
    <col min="9987" max="9987" width="13" style="19" customWidth="1"/>
    <col min="9988" max="9988" width="13.7109375" style="19" customWidth="1"/>
    <col min="9989" max="9989" width="11.5703125" style="19" customWidth="1"/>
    <col min="9990" max="9990" width="11.140625" style="19" customWidth="1"/>
    <col min="9991" max="9991" width="11.28515625" style="19" customWidth="1"/>
    <col min="9992" max="9992" width="12" style="19" customWidth="1"/>
    <col min="9993" max="9993" width="9.5703125" style="19" customWidth="1"/>
    <col min="9994" max="9994" width="10.7109375" style="19" customWidth="1"/>
    <col min="9995" max="9995" width="11.140625" style="19" customWidth="1"/>
    <col min="9996" max="9996" width="13" style="19" customWidth="1"/>
    <col min="9997" max="9997" width="12.5703125" style="19" customWidth="1"/>
    <col min="9998" max="9998" width="11.28515625" style="19" customWidth="1"/>
    <col min="9999" max="9999" width="10.42578125" style="19" customWidth="1"/>
    <col min="10000" max="10000" width="11.42578125" style="19" customWidth="1"/>
    <col min="10001" max="10002" width="12.5703125" style="19" customWidth="1"/>
    <col min="10003" max="10240" width="11.42578125" style="19"/>
    <col min="10241" max="10241" width="3.28515625" style="19" customWidth="1"/>
    <col min="10242" max="10242" width="56.140625" style="19" customWidth="1"/>
    <col min="10243" max="10243" width="13" style="19" customWidth="1"/>
    <col min="10244" max="10244" width="13.7109375" style="19" customWidth="1"/>
    <col min="10245" max="10245" width="11.5703125" style="19" customWidth="1"/>
    <col min="10246" max="10246" width="11.140625" style="19" customWidth="1"/>
    <col min="10247" max="10247" width="11.28515625" style="19" customWidth="1"/>
    <col min="10248" max="10248" width="12" style="19" customWidth="1"/>
    <col min="10249" max="10249" width="9.5703125" style="19" customWidth="1"/>
    <col min="10250" max="10250" width="10.7109375" style="19" customWidth="1"/>
    <col min="10251" max="10251" width="11.140625" style="19" customWidth="1"/>
    <col min="10252" max="10252" width="13" style="19" customWidth="1"/>
    <col min="10253" max="10253" width="12.5703125" style="19" customWidth="1"/>
    <col min="10254" max="10254" width="11.28515625" style="19" customWidth="1"/>
    <col min="10255" max="10255" width="10.42578125" style="19" customWidth="1"/>
    <col min="10256" max="10256" width="11.42578125" style="19" customWidth="1"/>
    <col min="10257" max="10258" width="12.5703125" style="19" customWidth="1"/>
    <col min="10259" max="10496" width="11.42578125" style="19"/>
    <col min="10497" max="10497" width="3.28515625" style="19" customWidth="1"/>
    <col min="10498" max="10498" width="56.140625" style="19" customWidth="1"/>
    <col min="10499" max="10499" width="13" style="19" customWidth="1"/>
    <col min="10500" max="10500" width="13.7109375" style="19" customWidth="1"/>
    <col min="10501" max="10501" width="11.5703125" style="19" customWidth="1"/>
    <col min="10502" max="10502" width="11.140625" style="19" customWidth="1"/>
    <col min="10503" max="10503" width="11.28515625" style="19" customWidth="1"/>
    <col min="10504" max="10504" width="12" style="19" customWidth="1"/>
    <col min="10505" max="10505" width="9.5703125" style="19" customWidth="1"/>
    <col min="10506" max="10506" width="10.7109375" style="19" customWidth="1"/>
    <col min="10507" max="10507" width="11.140625" style="19" customWidth="1"/>
    <col min="10508" max="10508" width="13" style="19" customWidth="1"/>
    <col min="10509" max="10509" width="12.5703125" style="19" customWidth="1"/>
    <col min="10510" max="10510" width="11.28515625" style="19" customWidth="1"/>
    <col min="10511" max="10511" width="10.42578125" style="19" customWidth="1"/>
    <col min="10512" max="10512" width="11.42578125" style="19" customWidth="1"/>
    <col min="10513" max="10514" width="12.5703125" style="19" customWidth="1"/>
    <col min="10515" max="10752" width="11.42578125" style="19"/>
    <col min="10753" max="10753" width="3.28515625" style="19" customWidth="1"/>
    <col min="10754" max="10754" width="56.140625" style="19" customWidth="1"/>
    <col min="10755" max="10755" width="13" style="19" customWidth="1"/>
    <col min="10756" max="10756" width="13.7109375" style="19" customWidth="1"/>
    <col min="10757" max="10757" width="11.5703125" style="19" customWidth="1"/>
    <col min="10758" max="10758" width="11.140625" style="19" customWidth="1"/>
    <col min="10759" max="10759" width="11.28515625" style="19" customWidth="1"/>
    <col min="10760" max="10760" width="12" style="19" customWidth="1"/>
    <col min="10761" max="10761" width="9.5703125" style="19" customWidth="1"/>
    <col min="10762" max="10762" width="10.7109375" style="19" customWidth="1"/>
    <col min="10763" max="10763" width="11.140625" style="19" customWidth="1"/>
    <col min="10764" max="10764" width="13" style="19" customWidth="1"/>
    <col min="10765" max="10765" width="12.5703125" style="19" customWidth="1"/>
    <col min="10766" max="10766" width="11.28515625" style="19" customWidth="1"/>
    <col min="10767" max="10767" width="10.42578125" style="19" customWidth="1"/>
    <col min="10768" max="10768" width="11.42578125" style="19" customWidth="1"/>
    <col min="10769" max="10770" width="12.5703125" style="19" customWidth="1"/>
    <col min="10771" max="11008" width="11.42578125" style="19"/>
    <col min="11009" max="11009" width="3.28515625" style="19" customWidth="1"/>
    <col min="11010" max="11010" width="56.140625" style="19" customWidth="1"/>
    <col min="11011" max="11011" width="13" style="19" customWidth="1"/>
    <col min="11012" max="11012" width="13.7109375" style="19" customWidth="1"/>
    <col min="11013" max="11013" width="11.5703125" style="19" customWidth="1"/>
    <col min="11014" max="11014" width="11.140625" style="19" customWidth="1"/>
    <col min="11015" max="11015" width="11.28515625" style="19" customWidth="1"/>
    <col min="11016" max="11016" width="12" style="19" customWidth="1"/>
    <col min="11017" max="11017" width="9.5703125" style="19" customWidth="1"/>
    <col min="11018" max="11018" width="10.7109375" style="19" customWidth="1"/>
    <col min="11019" max="11019" width="11.140625" style="19" customWidth="1"/>
    <col min="11020" max="11020" width="13" style="19" customWidth="1"/>
    <col min="11021" max="11021" width="12.5703125" style="19" customWidth="1"/>
    <col min="11022" max="11022" width="11.28515625" style="19" customWidth="1"/>
    <col min="11023" max="11023" width="10.42578125" style="19" customWidth="1"/>
    <col min="11024" max="11024" width="11.42578125" style="19" customWidth="1"/>
    <col min="11025" max="11026" width="12.5703125" style="19" customWidth="1"/>
    <col min="11027" max="11264" width="11.42578125" style="19"/>
    <col min="11265" max="11265" width="3.28515625" style="19" customWidth="1"/>
    <col min="11266" max="11266" width="56.140625" style="19" customWidth="1"/>
    <col min="11267" max="11267" width="13" style="19" customWidth="1"/>
    <col min="11268" max="11268" width="13.7109375" style="19" customWidth="1"/>
    <col min="11269" max="11269" width="11.5703125" style="19" customWidth="1"/>
    <col min="11270" max="11270" width="11.140625" style="19" customWidth="1"/>
    <col min="11271" max="11271" width="11.28515625" style="19" customWidth="1"/>
    <col min="11272" max="11272" width="12" style="19" customWidth="1"/>
    <col min="11273" max="11273" width="9.5703125" style="19" customWidth="1"/>
    <col min="11274" max="11274" width="10.7109375" style="19" customWidth="1"/>
    <col min="11275" max="11275" width="11.140625" style="19" customWidth="1"/>
    <col min="11276" max="11276" width="13" style="19" customWidth="1"/>
    <col min="11277" max="11277" width="12.5703125" style="19" customWidth="1"/>
    <col min="11278" max="11278" width="11.28515625" style="19" customWidth="1"/>
    <col min="11279" max="11279" width="10.42578125" style="19" customWidth="1"/>
    <col min="11280" max="11280" width="11.42578125" style="19" customWidth="1"/>
    <col min="11281" max="11282" width="12.5703125" style="19" customWidth="1"/>
    <col min="11283" max="11520" width="11.42578125" style="19"/>
    <col min="11521" max="11521" width="3.28515625" style="19" customWidth="1"/>
    <col min="11522" max="11522" width="56.140625" style="19" customWidth="1"/>
    <col min="11523" max="11523" width="13" style="19" customWidth="1"/>
    <col min="11524" max="11524" width="13.7109375" style="19" customWidth="1"/>
    <col min="11525" max="11525" width="11.5703125" style="19" customWidth="1"/>
    <col min="11526" max="11526" width="11.140625" style="19" customWidth="1"/>
    <col min="11527" max="11527" width="11.28515625" style="19" customWidth="1"/>
    <col min="11528" max="11528" width="12" style="19" customWidth="1"/>
    <col min="11529" max="11529" width="9.5703125" style="19" customWidth="1"/>
    <col min="11530" max="11530" width="10.7109375" style="19" customWidth="1"/>
    <col min="11531" max="11531" width="11.140625" style="19" customWidth="1"/>
    <col min="11532" max="11532" width="13" style="19" customWidth="1"/>
    <col min="11533" max="11533" width="12.5703125" style="19" customWidth="1"/>
    <col min="11534" max="11534" width="11.28515625" style="19" customWidth="1"/>
    <col min="11535" max="11535" width="10.42578125" style="19" customWidth="1"/>
    <col min="11536" max="11536" width="11.42578125" style="19" customWidth="1"/>
    <col min="11537" max="11538" width="12.5703125" style="19" customWidth="1"/>
    <col min="11539" max="11776" width="11.42578125" style="19"/>
    <col min="11777" max="11777" width="3.28515625" style="19" customWidth="1"/>
    <col min="11778" max="11778" width="56.140625" style="19" customWidth="1"/>
    <col min="11779" max="11779" width="13" style="19" customWidth="1"/>
    <col min="11780" max="11780" width="13.7109375" style="19" customWidth="1"/>
    <col min="11781" max="11781" width="11.5703125" style="19" customWidth="1"/>
    <col min="11782" max="11782" width="11.140625" style="19" customWidth="1"/>
    <col min="11783" max="11783" width="11.28515625" style="19" customWidth="1"/>
    <col min="11784" max="11784" width="12" style="19" customWidth="1"/>
    <col min="11785" max="11785" width="9.5703125" style="19" customWidth="1"/>
    <col min="11786" max="11786" width="10.7109375" style="19" customWidth="1"/>
    <col min="11787" max="11787" width="11.140625" style="19" customWidth="1"/>
    <col min="11788" max="11788" width="13" style="19" customWidth="1"/>
    <col min="11789" max="11789" width="12.5703125" style="19" customWidth="1"/>
    <col min="11790" max="11790" width="11.28515625" style="19" customWidth="1"/>
    <col min="11791" max="11791" width="10.42578125" style="19" customWidth="1"/>
    <col min="11792" max="11792" width="11.42578125" style="19" customWidth="1"/>
    <col min="11793" max="11794" width="12.5703125" style="19" customWidth="1"/>
    <col min="11795" max="12032" width="11.42578125" style="19"/>
    <col min="12033" max="12033" width="3.28515625" style="19" customWidth="1"/>
    <col min="12034" max="12034" width="56.140625" style="19" customWidth="1"/>
    <col min="12035" max="12035" width="13" style="19" customWidth="1"/>
    <col min="12036" max="12036" width="13.7109375" style="19" customWidth="1"/>
    <col min="12037" max="12037" width="11.5703125" style="19" customWidth="1"/>
    <col min="12038" max="12038" width="11.140625" style="19" customWidth="1"/>
    <col min="12039" max="12039" width="11.28515625" style="19" customWidth="1"/>
    <col min="12040" max="12040" width="12" style="19" customWidth="1"/>
    <col min="12041" max="12041" width="9.5703125" style="19" customWidth="1"/>
    <col min="12042" max="12042" width="10.7109375" style="19" customWidth="1"/>
    <col min="12043" max="12043" width="11.140625" style="19" customWidth="1"/>
    <col min="12044" max="12044" width="13" style="19" customWidth="1"/>
    <col min="12045" max="12045" width="12.5703125" style="19" customWidth="1"/>
    <col min="12046" max="12046" width="11.28515625" style="19" customWidth="1"/>
    <col min="12047" max="12047" width="10.42578125" style="19" customWidth="1"/>
    <col min="12048" max="12048" width="11.42578125" style="19" customWidth="1"/>
    <col min="12049" max="12050" width="12.5703125" style="19" customWidth="1"/>
    <col min="12051" max="12288" width="11.42578125" style="19"/>
    <col min="12289" max="12289" width="3.28515625" style="19" customWidth="1"/>
    <col min="12290" max="12290" width="56.140625" style="19" customWidth="1"/>
    <col min="12291" max="12291" width="13" style="19" customWidth="1"/>
    <col min="12292" max="12292" width="13.7109375" style="19" customWidth="1"/>
    <col min="12293" max="12293" width="11.5703125" style="19" customWidth="1"/>
    <col min="12294" max="12294" width="11.140625" style="19" customWidth="1"/>
    <col min="12295" max="12295" width="11.28515625" style="19" customWidth="1"/>
    <col min="12296" max="12296" width="12" style="19" customWidth="1"/>
    <col min="12297" max="12297" width="9.5703125" style="19" customWidth="1"/>
    <col min="12298" max="12298" width="10.7109375" style="19" customWidth="1"/>
    <col min="12299" max="12299" width="11.140625" style="19" customWidth="1"/>
    <col min="12300" max="12300" width="13" style="19" customWidth="1"/>
    <col min="12301" max="12301" width="12.5703125" style="19" customWidth="1"/>
    <col min="12302" max="12302" width="11.28515625" style="19" customWidth="1"/>
    <col min="12303" max="12303" width="10.42578125" style="19" customWidth="1"/>
    <col min="12304" max="12304" width="11.42578125" style="19" customWidth="1"/>
    <col min="12305" max="12306" width="12.5703125" style="19" customWidth="1"/>
    <col min="12307" max="12544" width="11.42578125" style="19"/>
    <col min="12545" max="12545" width="3.28515625" style="19" customWidth="1"/>
    <col min="12546" max="12546" width="56.140625" style="19" customWidth="1"/>
    <col min="12547" max="12547" width="13" style="19" customWidth="1"/>
    <col min="12548" max="12548" width="13.7109375" style="19" customWidth="1"/>
    <col min="12549" max="12549" width="11.5703125" style="19" customWidth="1"/>
    <col min="12550" max="12550" width="11.140625" style="19" customWidth="1"/>
    <col min="12551" max="12551" width="11.28515625" style="19" customWidth="1"/>
    <col min="12552" max="12552" width="12" style="19" customWidth="1"/>
    <col min="12553" max="12553" width="9.5703125" style="19" customWidth="1"/>
    <col min="12554" max="12554" width="10.7109375" style="19" customWidth="1"/>
    <col min="12555" max="12555" width="11.140625" style="19" customWidth="1"/>
    <col min="12556" max="12556" width="13" style="19" customWidth="1"/>
    <col min="12557" max="12557" width="12.5703125" style="19" customWidth="1"/>
    <col min="12558" max="12558" width="11.28515625" style="19" customWidth="1"/>
    <col min="12559" max="12559" width="10.42578125" style="19" customWidth="1"/>
    <col min="12560" max="12560" width="11.42578125" style="19" customWidth="1"/>
    <col min="12561" max="12562" width="12.5703125" style="19" customWidth="1"/>
    <col min="12563" max="12800" width="11.42578125" style="19"/>
    <col min="12801" max="12801" width="3.28515625" style="19" customWidth="1"/>
    <col min="12802" max="12802" width="56.140625" style="19" customWidth="1"/>
    <col min="12803" max="12803" width="13" style="19" customWidth="1"/>
    <col min="12804" max="12804" width="13.7109375" style="19" customWidth="1"/>
    <col min="12805" max="12805" width="11.5703125" style="19" customWidth="1"/>
    <col min="12806" max="12806" width="11.140625" style="19" customWidth="1"/>
    <col min="12807" max="12807" width="11.28515625" style="19" customWidth="1"/>
    <col min="12808" max="12808" width="12" style="19" customWidth="1"/>
    <col min="12809" max="12809" width="9.5703125" style="19" customWidth="1"/>
    <col min="12810" max="12810" width="10.7109375" style="19" customWidth="1"/>
    <col min="12811" max="12811" width="11.140625" style="19" customWidth="1"/>
    <col min="12812" max="12812" width="13" style="19" customWidth="1"/>
    <col min="12813" max="12813" width="12.5703125" style="19" customWidth="1"/>
    <col min="12814" max="12814" width="11.28515625" style="19" customWidth="1"/>
    <col min="12815" max="12815" width="10.42578125" style="19" customWidth="1"/>
    <col min="12816" max="12816" width="11.42578125" style="19" customWidth="1"/>
    <col min="12817" max="12818" width="12.5703125" style="19" customWidth="1"/>
    <col min="12819" max="13056" width="11.42578125" style="19"/>
    <col min="13057" max="13057" width="3.28515625" style="19" customWidth="1"/>
    <col min="13058" max="13058" width="56.140625" style="19" customWidth="1"/>
    <col min="13059" max="13059" width="13" style="19" customWidth="1"/>
    <col min="13060" max="13060" width="13.7109375" style="19" customWidth="1"/>
    <col min="13061" max="13061" width="11.5703125" style="19" customWidth="1"/>
    <col min="13062" max="13062" width="11.140625" style="19" customWidth="1"/>
    <col min="13063" max="13063" width="11.28515625" style="19" customWidth="1"/>
    <col min="13064" max="13064" width="12" style="19" customWidth="1"/>
    <col min="13065" max="13065" width="9.5703125" style="19" customWidth="1"/>
    <col min="13066" max="13066" width="10.7109375" style="19" customWidth="1"/>
    <col min="13067" max="13067" width="11.140625" style="19" customWidth="1"/>
    <col min="13068" max="13068" width="13" style="19" customWidth="1"/>
    <col min="13069" max="13069" width="12.5703125" style="19" customWidth="1"/>
    <col min="13070" max="13070" width="11.28515625" style="19" customWidth="1"/>
    <col min="13071" max="13071" width="10.42578125" style="19" customWidth="1"/>
    <col min="13072" max="13072" width="11.42578125" style="19" customWidth="1"/>
    <col min="13073" max="13074" width="12.5703125" style="19" customWidth="1"/>
    <col min="13075" max="13312" width="11.42578125" style="19"/>
    <col min="13313" max="13313" width="3.28515625" style="19" customWidth="1"/>
    <col min="13314" max="13314" width="56.140625" style="19" customWidth="1"/>
    <col min="13315" max="13315" width="13" style="19" customWidth="1"/>
    <col min="13316" max="13316" width="13.7109375" style="19" customWidth="1"/>
    <col min="13317" max="13317" width="11.5703125" style="19" customWidth="1"/>
    <col min="13318" max="13318" width="11.140625" style="19" customWidth="1"/>
    <col min="13319" max="13319" width="11.28515625" style="19" customWidth="1"/>
    <col min="13320" max="13320" width="12" style="19" customWidth="1"/>
    <col min="13321" max="13321" width="9.5703125" style="19" customWidth="1"/>
    <col min="13322" max="13322" width="10.7109375" style="19" customWidth="1"/>
    <col min="13323" max="13323" width="11.140625" style="19" customWidth="1"/>
    <col min="13324" max="13324" width="13" style="19" customWidth="1"/>
    <col min="13325" max="13325" width="12.5703125" style="19" customWidth="1"/>
    <col min="13326" max="13326" width="11.28515625" style="19" customWidth="1"/>
    <col min="13327" max="13327" width="10.42578125" style="19" customWidth="1"/>
    <col min="13328" max="13328" width="11.42578125" style="19" customWidth="1"/>
    <col min="13329" max="13330" width="12.5703125" style="19" customWidth="1"/>
    <col min="13331" max="13568" width="11.42578125" style="19"/>
    <col min="13569" max="13569" width="3.28515625" style="19" customWidth="1"/>
    <col min="13570" max="13570" width="56.140625" style="19" customWidth="1"/>
    <col min="13571" max="13571" width="13" style="19" customWidth="1"/>
    <col min="13572" max="13572" width="13.7109375" style="19" customWidth="1"/>
    <col min="13573" max="13573" width="11.5703125" style="19" customWidth="1"/>
    <col min="13574" max="13574" width="11.140625" style="19" customWidth="1"/>
    <col min="13575" max="13575" width="11.28515625" style="19" customWidth="1"/>
    <col min="13576" max="13576" width="12" style="19" customWidth="1"/>
    <col min="13577" max="13577" width="9.5703125" style="19" customWidth="1"/>
    <col min="13578" max="13578" width="10.7109375" style="19" customWidth="1"/>
    <col min="13579" max="13579" width="11.140625" style="19" customWidth="1"/>
    <col min="13580" max="13580" width="13" style="19" customWidth="1"/>
    <col min="13581" max="13581" width="12.5703125" style="19" customWidth="1"/>
    <col min="13582" max="13582" width="11.28515625" style="19" customWidth="1"/>
    <col min="13583" max="13583" width="10.42578125" style="19" customWidth="1"/>
    <col min="13584" max="13584" width="11.42578125" style="19" customWidth="1"/>
    <col min="13585" max="13586" width="12.5703125" style="19" customWidth="1"/>
    <col min="13587" max="13824" width="11.42578125" style="19"/>
    <col min="13825" max="13825" width="3.28515625" style="19" customWidth="1"/>
    <col min="13826" max="13826" width="56.140625" style="19" customWidth="1"/>
    <col min="13827" max="13827" width="13" style="19" customWidth="1"/>
    <col min="13828" max="13828" width="13.7109375" style="19" customWidth="1"/>
    <col min="13829" max="13829" width="11.5703125" style="19" customWidth="1"/>
    <col min="13830" max="13830" width="11.140625" style="19" customWidth="1"/>
    <col min="13831" max="13831" width="11.28515625" style="19" customWidth="1"/>
    <col min="13832" max="13832" width="12" style="19" customWidth="1"/>
    <col min="13833" max="13833" width="9.5703125" style="19" customWidth="1"/>
    <col min="13834" max="13834" width="10.7109375" style="19" customWidth="1"/>
    <col min="13835" max="13835" width="11.140625" style="19" customWidth="1"/>
    <col min="13836" max="13836" width="13" style="19" customWidth="1"/>
    <col min="13837" max="13837" width="12.5703125" style="19" customWidth="1"/>
    <col min="13838" max="13838" width="11.28515625" style="19" customWidth="1"/>
    <col min="13839" max="13839" width="10.42578125" style="19" customWidth="1"/>
    <col min="13840" max="13840" width="11.42578125" style="19" customWidth="1"/>
    <col min="13841" max="13842" width="12.5703125" style="19" customWidth="1"/>
    <col min="13843" max="14080" width="11.42578125" style="19"/>
    <col min="14081" max="14081" width="3.28515625" style="19" customWidth="1"/>
    <col min="14082" max="14082" width="56.140625" style="19" customWidth="1"/>
    <col min="14083" max="14083" width="13" style="19" customWidth="1"/>
    <col min="14084" max="14084" width="13.7109375" style="19" customWidth="1"/>
    <col min="14085" max="14085" width="11.5703125" style="19" customWidth="1"/>
    <col min="14086" max="14086" width="11.140625" style="19" customWidth="1"/>
    <col min="14087" max="14087" width="11.28515625" style="19" customWidth="1"/>
    <col min="14088" max="14088" width="12" style="19" customWidth="1"/>
    <col min="14089" max="14089" width="9.5703125" style="19" customWidth="1"/>
    <col min="14090" max="14090" width="10.7109375" style="19" customWidth="1"/>
    <col min="14091" max="14091" width="11.140625" style="19" customWidth="1"/>
    <col min="14092" max="14092" width="13" style="19" customWidth="1"/>
    <col min="14093" max="14093" width="12.5703125" style="19" customWidth="1"/>
    <col min="14094" max="14094" width="11.28515625" style="19" customWidth="1"/>
    <col min="14095" max="14095" width="10.42578125" style="19" customWidth="1"/>
    <col min="14096" max="14096" width="11.42578125" style="19" customWidth="1"/>
    <col min="14097" max="14098" width="12.5703125" style="19" customWidth="1"/>
    <col min="14099" max="14336" width="11.42578125" style="19"/>
    <col min="14337" max="14337" width="3.28515625" style="19" customWidth="1"/>
    <col min="14338" max="14338" width="56.140625" style="19" customWidth="1"/>
    <col min="14339" max="14339" width="13" style="19" customWidth="1"/>
    <col min="14340" max="14340" width="13.7109375" style="19" customWidth="1"/>
    <col min="14341" max="14341" width="11.5703125" style="19" customWidth="1"/>
    <col min="14342" max="14342" width="11.140625" style="19" customWidth="1"/>
    <col min="14343" max="14343" width="11.28515625" style="19" customWidth="1"/>
    <col min="14344" max="14344" width="12" style="19" customWidth="1"/>
    <col min="14345" max="14345" width="9.5703125" style="19" customWidth="1"/>
    <col min="14346" max="14346" width="10.7109375" style="19" customWidth="1"/>
    <col min="14347" max="14347" width="11.140625" style="19" customWidth="1"/>
    <col min="14348" max="14348" width="13" style="19" customWidth="1"/>
    <col min="14349" max="14349" width="12.5703125" style="19" customWidth="1"/>
    <col min="14350" max="14350" width="11.28515625" style="19" customWidth="1"/>
    <col min="14351" max="14351" width="10.42578125" style="19" customWidth="1"/>
    <col min="14352" max="14352" width="11.42578125" style="19" customWidth="1"/>
    <col min="14353" max="14354" width="12.5703125" style="19" customWidth="1"/>
    <col min="14355" max="14592" width="11.42578125" style="19"/>
    <col min="14593" max="14593" width="3.28515625" style="19" customWidth="1"/>
    <col min="14594" max="14594" width="56.140625" style="19" customWidth="1"/>
    <col min="14595" max="14595" width="13" style="19" customWidth="1"/>
    <col min="14596" max="14596" width="13.7109375" style="19" customWidth="1"/>
    <col min="14597" max="14597" width="11.5703125" style="19" customWidth="1"/>
    <col min="14598" max="14598" width="11.140625" style="19" customWidth="1"/>
    <col min="14599" max="14599" width="11.28515625" style="19" customWidth="1"/>
    <col min="14600" max="14600" width="12" style="19" customWidth="1"/>
    <col min="14601" max="14601" width="9.5703125" style="19" customWidth="1"/>
    <col min="14602" max="14602" width="10.7109375" style="19" customWidth="1"/>
    <col min="14603" max="14603" width="11.140625" style="19" customWidth="1"/>
    <col min="14604" max="14604" width="13" style="19" customWidth="1"/>
    <col min="14605" max="14605" width="12.5703125" style="19" customWidth="1"/>
    <col min="14606" max="14606" width="11.28515625" style="19" customWidth="1"/>
    <col min="14607" max="14607" width="10.42578125" style="19" customWidth="1"/>
    <col min="14608" max="14608" width="11.42578125" style="19" customWidth="1"/>
    <col min="14609" max="14610" width="12.5703125" style="19" customWidth="1"/>
    <col min="14611" max="14848" width="11.42578125" style="19"/>
    <col min="14849" max="14849" width="3.28515625" style="19" customWidth="1"/>
    <col min="14850" max="14850" width="56.140625" style="19" customWidth="1"/>
    <col min="14851" max="14851" width="13" style="19" customWidth="1"/>
    <col min="14852" max="14852" width="13.7109375" style="19" customWidth="1"/>
    <col min="14853" max="14853" width="11.5703125" style="19" customWidth="1"/>
    <col min="14854" max="14854" width="11.140625" style="19" customWidth="1"/>
    <col min="14855" max="14855" width="11.28515625" style="19" customWidth="1"/>
    <col min="14856" max="14856" width="12" style="19" customWidth="1"/>
    <col min="14857" max="14857" width="9.5703125" style="19" customWidth="1"/>
    <col min="14858" max="14858" width="10.7109375" style="19" customWidth="1"/>
    <col min="14859" max="14859" width="11.140625" style="19" customWidth="1"/>
    <col min="14860" max="14860" width="13" style="19" customWidth="1"/>
    <col min="14861" max="14861" width="12.5703125" style="19" customWidth="1"/>
    <col min="14862" max="14862" width="11.28515625" style="19" customWidth="1"/>
    <col min="14863" max="14863" width="10.42578125" style="19" customWidth="1"/>
    <col min="14864" max="14864" width="11.42578125" style="19" customWidth="1"/>
    <col min="14865" max="14866" width="12.5703125" style="19" customWidth="1"/>
    <col min="14867" max="15104" width="11.42578125" style="19"/>
    <col min="15105" max="15105" width="3.28515625" style="19" customWidth="1"/>
    <col min="15106" max="15106" width="56.140625" style="19" customWidth="1"/>
    <col min="15107" max="15107" width="13" style="19" customWidth="1"/>
    <col min="15108" max="15108" width="13.7109375" style="19" customWidth="1"/>
    <col min="15109" max="15109" width="11.5703125" style="19" customWidth="1"/>
    <col min="15110" max="15110" width="11.140625" style="19" customWidth="1"/>
    <col min="15111" max="15111" width="11.28515625" style="19" customWidth="1"/>
    <col min="15112" max="15112" width="12" style="19" customWidth="1"/>
    <col min="15113" max="15113" width="9.5703125" style="19" customWidth="1"/>
    <col min="15114" max="15114" width="10.7109375" style="19" customWidth="1"/>
    <col min="15115" max="15115" width="11.140625" style="19" customWidth="1"/>
    <col min="15116" max="15116" width="13" style="19" customWidth="1"/>
    <col min="15117" max="15117" width="12.5703125" style="19" customWidth="1"/>
    <col min="15118" max="15118" width="11.28515625" style="19" customWidth="1"/>
    <col min="15119" max="15119" width="10.42578125" style="19" customWidth="1"/>
    <col min="15120" max="15120" width="11.42578125" style="19" customWidth="1"/>
    <col min="15121" max="15122" width="12.5703125" style="19" customWidth="1"/>
    <col min="15123" max="15360" width="11.42578125" style="19"/>
    <col min="15361" max="15361" width="3.28515625" style="19" customWidth="1"/>
    <col min="15362" max="15362" width="56.140625" style="19" customWidth="1"/>
    <col min="15363" max="15363" width="13" style="19" customWidth="1"/>
    <col min="15364" max="15364" width="13.7109375" style="19" customWidth="1"/>
    <col min="15365" max="15365" width="11.5703125" style="19" customWidth="1"/>
    <col min="15366" max="15366" width="11.140625" style="19" customWidth="1"/>
    <col min="15367" max="15367" width="11.28515625" style="19" customWidth="1"/>
    <col min="15368" max="15368" width="12" style="19" customWidth="1"/>
    <col min="15369" max="15369" width="9.5703125" style="19" customWidth="1"/>
    <col min="15370" max="15370" width="10.7109375" style="19" customWidth="1"/>
    <col min="15371" max="15371" width="11.140625" style="19" customWidth="1"/>
    <col min="15372" max="15372" width="13" style="19" customWidth="1"/>
    <col min="15373" max="15373" width="12.5703125" style="19" customWidth="1"/>
    <col min="15374" max="15374" width="11.28515625" style="19" customWidth="1"/>
    <col min="15375" max="15375" width="10.42578125" style="19" customWidth="1"/>
    <col min="15376" max="15376" width="11.42578125" style="19" customWidth="1"/>
    <col min="15377" max="15378" width="12.5703125" style="19" customWidth="1"/>
    <col min="15379" max="15616" width="11.42578125" style="19"/>
    <col min="15617" max="15617" width="3.28515625" style="19" customWidth="1"/>
    <col min="15618" max="15618" width="56.140625" style="19" customWidth="1"/>
    <col min="15619" max="15619" width="13" style="19" customWidth="1"/>
    <col min="15620" max="15620" width="13.7109375" style="19" customWidth="1"/>
    <col min="15621" max="15621" width="11.5703125" style="19" customWidth="1"/>
    <col min="15622" max="15622" width="11.140625" style="19" customWidth="1"/>
    <col min="15623" max="15623" width="11.28515625" style="19" customWidth="1"/>
    <col min="15624" max="15624" width="12" style="19" customWidth="1"/>
    <col min="15625" max="15625" width="9.5703125" style="19" customWidth="1"/>
    <col min="15626" max="15626" width="10.7109375" style="19" customWidth="1"/>
    <col min="15627" max="15627" width="11.140625" style="19" customWidth="1"/>
    <col min="15628" max="15628" width="13" style="19" customWidth="1"/>
    <col min="15629" max="15629" width="12.5703125" style="19" customWidth="1"/>
    <col min="15630" max="15630" width="11.28515625" style="19" customWidth="1"/>
    <col min="15631" max="15631" width="10.42578125" style="19" customWidth="1"/>
    <col min="15632" max="15632" width="11.42578125" style="19" customWidth="1"/>
    <col min="15633" max="15634" width="12.5703125" style="19" customWidth="1"/>
    <col min="15635" max="15872" width="11.42578125" style="19"/>
    <col min="15873" max="15873" width="3.28515625" style="19" customWidth="1"/>
    <col min="15874" max="15874" width="56.140625" style="19" customWidth="1"/>
    <col min="15875" max="15875" width="13" style="19" customWidth="1"/>
    <col min="15876" max="15876" width="13.7109375" style="19" customWidth="1"/>
    <col min="15877" max="15877" width="11.5703125" style="19" customWidth="1"/>
    <col min="15878" max="15878" width="11.140625" style="19" customWidth="1"/>
    <col min="15879" max="15879" width="11.28515625" style="19" customWidth="1"/>
    <col min="15880" max="15880" width="12" style="19" customWidth="1"/>
    <col min="15881" max="15881" width="9.5703125" style="19" customWidth="1"/>
    <col min="15882" max="15882" width="10.7109375" style="19" customWidth="1"/>
    <col min="15883" max="15883" width="11.140625" style="19" customWidth="1"/>
    <col min="15884" max="15884" width="13" style="19" customWidth="1"/>
    <col min="15885" max="15885" width="12.5703125" style="19" customWidth="1"/>
    <col min="15886" max="15886" width="11.28515625" style="19" customWidth="1"/>
    <col min="15887" max="15887" width="10.42578125" style="19" customWidth="1"/>
    <col min="15888" max="15888" width="11.42578125" style="19" customWidth="1"/>
    <col min="15889" max="15890" width="12.5703125" style="19" customWidth="1"/>
    <col min="15891" max="16128" width="11.42578125" style="19"/>
    <col min="16129" max="16129" width="3.28515625" style="19" customWidth="1"/>
    <col min="16130" max="16130" width="56.140625" style="19" customWidth="1"/>
    <col min="16131" max="16131" width="13" style="19" customWidth="1"/>
    <col min="16132" max="16132" width="13.7109375" style="19" customWidth="1"/>
    <col min="16133" max="16133" width="11.5703125" style="19" customWidth="1"/>
    <col min="16134" max="16134" width="11.140625" style="19" customWidth="1"/>
    <col min="16135" max="16135" width="11.28515625" style="19" customWidth="1"/>
    <col min="16136" max="16136" width="12" style="19" customWidth="1"/>
    <col min="16137" max="16137" width="9.5703125" style="19" customWidth="1"/>
    <col min="16138" max="16138" width="10.7109375" style="19" customWidth="1"/>
    <col min="16139" max="16139" width="11.140625" style="19" customWidth="1"/>
    <col min="16140" max="16140" width="13" style="19" customWidth="1"/>
    <col min="16141" max="16141" width="12.5703125" style="19" customWidth="1"/>
    <col min="16142" max="16142" width="11.28515625" style="19" customWidth="1"/>
    <col min="16143" max="16143" width="10.42578125" style="19" customWidth="1"/>
    <col min="16144" max="16144" width="11.42578125" style="19" customWidth="1"/>
    <col min="16145" max="16146" width="12.5703125" style="19" customWidth="1"/>
    <col min="16147" max="16384" width="11.42578125" style="19"/>
  </cols>
  <sheetData>
    <row r="1" spans="1:18" ht="24.95" customHeight="1" x14ac:dyDescent="0.2">
      <c r="A1" s="315" t="s">
        <v>237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</row>
    <row r="2" spans="1:18" ht="17.25" customHeight="1" x14ac:dyDescent="0.2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</row>
    <row r="3" spans="1:18" ht="13.5" customHeight="1" x14ac:dyDescent="0.25">
      <c r="A3" s="20"/>
      <c r="B3" s="21"/>
      <c r="C3" s="22"/>
      <c r="D3" s="22"/>
      <c r="E3" s="22"/>
      <c r="F3" s="22"/>
      <c r="G3" s="22"/>
      <c r="H3" s="22"/>
      <c r="I3" s="22"/>
      <c r="J3" s="22"/>
      <c r="K3" s="23"/>
      <c r="L3" s="23"/>
      <c r="M3" s="23"/>
      <c r="N3" s="23"/>
    </row>
    <row r="4" spans="1:18" ht="18.75" customHeight="1" x14ac:dyDescent="0.25">
      <c r="A4" s="24" t="s">
        <v>5</v>
      </c>
      <c r="B4" s="25" t="s">
        <v>9</v>
      </c>
      <c r="C4" s="26"/>
      <c r="D4" s="27"/>
      <c r="E4" s="28"/>
      <c r="F4" s="28"/>
      <c r="G4" s="28"/>
      <c r="H4" s="28"/>
      <c r="I4" s="28"/>
      <c r="J4" s="28"/>
      <c r="K4" s="28"/>
      <c r="L4" s="26"/>
      <c r="Q4" s="317"/>
      <c r="R4" s="317"/>
    </row>
    <row r="5" spans="1:18" ht="27.75" customHeight="1" x14ac:dyDescent="0.25">
      <c r="A5" s="29"/>
      <c r="B5" s="318" t="s">
        <v>193</v>
      </c>
      <c r="C5" s="319"/>
      <c r="D5" s="319"/>
      <c r="E5" s="319"/>
      <c r="F5" s="319"/>
      <c r="G5" s="319"/>
      <c r="H5" s="319"/>
      <c r="I5" s="320"/>
      <c r="J5" s="321"/>
      <c r="K5" s="322"/>
    </row>
    <row r="6" spans="1:18" ht="18" customHeight="1" x14ac:dyDescent="0.25">
      <c r="A6" s="30"/>
      <c r="B6" s="31"/>
      <c r="C6" s="26"/>
      <c r="D6" s="28"/>
      <c r="E6" s="28"/>
      <c r="F6" s="28"/>
      <c r="G6" s="28"/>
      <c r="J6" s="32"/>
      <c r="K6" s="32"/>
    </row>
    <row r="7" spans="1:18" ht="18" customHeight="1" x14ac:dyDescent="0.25">
      <c r="A7" s="24" t="s">
        <v>7</v>
      </c>
      <c r="B7" s="25" t="s">
        <v>10</v>
      </c>
      <c r="C7" s="33"/>
      <c r="D7" s="34"/>
      <c r="E7" s="34"/>
      <c r="F7" s="34"/>
      <c r="G7" s="34"/>
      <c r="H7" s="35"/>
      <c r="I7" s="35"/>
      <c r="J7" s="36"/>
      <c r="K7" s="36"/>
    </row>
    <row r="8" spans="1:18" ht="18" customHeight="1" x14ac:dyDescent="0.3">
      <c r="A8" s="30"/>
      <c r="B8" s="37" t="s">
        <v>6</v>
      </c>
      <c r="C8" s="38"/>
      <c r="D8" s="323" t="s">
        <v>11</v>
      </c>
      <c r="E8" s="324"/>
      <c r="F8" s="324"/>
      <c r="G8" s="324"/>
      <c r="H8" s="324"/>
      <c r="I8" s="324"/>
      <c r="J8" s="324"/>
      <c r="K8" s="324"/>
      <c r="L8" s="39"/>
      <c r="M8" s="39"/>
      <c r="N8" s="39"/>
      <c r="O8" s="40"/>
      <c r="P8" s="39"/>
      <c r="Q8" s="317"/>
      <c r="R8" s="317"/>
    </row>
    <row r="9" spans="1:18" ht="18" customHeight="1" x14ac:dyDescent="0.2">
      <c r="A9" s="30"/>
      <c r="B9" s="41"/>
      <c r="C9" s="38"/>
      <c r="D9" s="323" t="s">
        <v>12</v>
      </c>
      <c r="E9" s="324"/>
      <c r="F9" s="324"/>
      <c r="G9" s="324"/>
      <c r="H9" s="324"/>
      <c r="I9" s="324"/>
      <c r="J9" s="324"/>
      <c r="K9" s="324"/>
      <c r="L9" s="42"/>
      <c r="M9" s="42"/>
      <c r="N9" s="42"/>
      <c r="O9" s="42"/>
      <c r="P9" s="42"/>
      <c r="Q9" s="42"/>
      <c r="R9" s="42"/>
    </row>
    <row r="10" spans="1:18" ht="18" customHeight="1" x14ac:dyDescent="0.2">
      <c r="A10" s="30"/>
      <c r="B10" s="43" t="s">
        <v>13</v>
      </c>
      <c r="C10" s="28"/>
      <c r="D10" s="44"/>
      <c r="E10" s="44"/>
      <c r="F10" s="44"/>
      <c r="G10" s="44"/>
      <c r="H10" s="44"/>
      <c r="I10" s="44"/>
      <c r="J10" s="44"/>
      <c r="K10" s="44"/>
      <c r="L10" s="42"/>
      <c r="M10" s="42"/>
      <c r="N10" s="42"/>
      <c r="O10" s="42"/>
      <c r="P10" s="42"/>
      <c r="Q10" s="42"/>
      <c r="R10" s="42"/>
    </row>
    <row r="11" spans="1:18" ht="18" customHeight="1" x14ac:dyDescent="0.25">
      <c r="A11" s="45"/>
      <c r="B11" s="37" t="s">
        <v>6</v>
      </c>
      <c r="C11" s="46"/>
      <c r="D11" s="323" t="s">
        <v>14</v>
      </c>
      <c r="E11" s="324"/>
      <c r="F11" s="324"/>
      <c r="G11" s="324"/>
      <c r="H11" s="324"/>
      <c r="I11" s="324"/>
      <c r="J11" s="324"/>
      <c r="K11" s="324"/>
      <c r="L11" s="47"/>
      <c r="M11" s="47"/>
      <c r="N11" s="47"/>
      <c r="O11" s="47"/>
      <c r="P11" s="47"/>
      <c r="Q11" s="47"/>
      <c r="R11" s="47"/>
    </row>
    <row r="12" spans="1:18" ht="18" customHeight="1" x14ac:dyDescent="0.25">
      <c r="A12" s="45"/>
      <c r="B12" s="48"/>
      <c r="C12" s="46"/>
      <c r="D12" s="323" t="s">
        <v>15</v>
      </c>
      <c r="E12" s="324"/>
      <c r="F12" s="324"/>
      <c r="G12" s="324"/>
      <c r="H12" s="324"/>
      <c r="I12" s="324"/>
      <c r="J12" s="324"/>
      <c r="K12" s="324"/>
      <c r="L12" s="47"/>
      <c r="M12" s="47"/>
      <c r="N12" s="47"/>
      <c r="O12" s="47"/>
      <c r="P12" s="47"/>
      <c r="Q12" s="47"/>
      <c r="R12" s="47"/>
    </row>
    <row r="13" spans="1:18" ht="18" customHeight="1" x14ac:dyDescent="0.3">
      <c r="A13" s="29"/>
      <c r="B13" s="49"/>
      <c r="C13" s="28"/>
      <c r="D13" s="50"/>
      <c r="E13" s="50"/>
      <c r="F13" s="50"/>
      <c r="G13" s="51"/>
      <c r="H13" s="52"/>
    </row>
    <row r="14" spans="1:18" ht="13.5" customHeight="1" x14ac:dyDescent="0.2">
      <c r="A14" s="24" t="s">
        <v>8</v>
      </c>
      <c r="B14" s="25" t="s">
        <v>16</v>
      </c>
      <c r="C14" s="24"/>
      <c r="D14" s="25"/>
      <c r="E14" s="24"/>
      <c r="F14" s="25"/>
      <c r="G14" s="24"/>
      <c r="H14" s="25"/>
      <c r="I14" s="24"/>
      <c r="J14" s="25"/>
      <c r="K14" s="23"/>
      <c r="L14" s="23"/>
      <c r="M14" s="23"/>
      <c r="N14" s="23"/>
    </row>
    <row r="15" spans="1:18" ht="13.5" customHeight="1" x14ac:dyDescent="0.25">
      <c r="A15" s="53"/>
      <c r="B15" s="54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8" ht="13.5" customHeight="1" thickBot="1" x14ac:dyDescent="0.3">
      <c r="A16" s="53"/>
      <c r="B16" s="55" t="s">
        <v>83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8" ht="16.5" customHeight="1" thickBot="1" x14ac:dyDescent="0.3">
      <c r="A17" s="35"/>
      <c r="B17" s="56" t="s">
        <v>17</v>
      </c>
      <c r="C17" s="57"/>
      <c r="D17" s="312" t="s">
        <v>18</v>
      </c>
      <c r="E17" s="313"/>
      <c r="F17" s="313"/>
      <c r="G17" s="313"/>
      <c r="H17" s="314"/>
      <c r="J17" s="32"/>
      <c r="K17" s="32"/>
    </row>
    <row r="18" spans="1:18" ht="15" customHeight="1" x14ac:dyDescent="0.25">
      <c r="A18" s="35"/>
      <c r="B18" s="54"/>
      <c r="C18" s="26"/>
      <c r="D18" s="58"/>
      <c r="E18" s="58"/>
      <c r="F18" s="58"/>
      <c r="G18" s="58"/>
      <c r="J18" s="32"/>
      <c r="K18" s="32"/>
    </row>
    <row r="19" spans="1:18" ht="17.25" customHeight="1" x14ac:dyDescent="0.25">
      <c r="A19" s="35"/>
      <c r="B19" s="325" t="s">
        <v>19</v>
      </c>
      <c r="C19" s="326"/>
      <c r="D19" s="58"/>
      <c r="E19" s="58"/>
      <c r="F19" s="58"/>
      <c r="G19" s="58"/>
      <c r="J19" s="32"/>
      <c r="K19" s="32"/>
    </row>
    <row r="20" spans="1:18" ht="15" customHeight="1" x14ac:dyDescent="0.2">
      <c r="A20" s="35"/>
      <c r="B20" s="327"/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</row>
    <row r="21" spans="1:18" ht="15" customHeight="1" thickBot="1" x14ac:dyDescent="0.3">
      <c r="A21" s="35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</row>
    <row r="22" spans="1:18" s="61" customFormat="1" ht="17.25" customHeight="1" thickTop="1" thickBot="1" x14ac:dyDescent="0.3">
      <c r="A22" s="60"/>
      <c r="B22" s="328" t="s">
        <v>20</v>
      </c>
      <c r="C22" s="331" t="s">
        <v>21</v>
      </c>
      <c r="D22" s="332"/>
      <c r="E22" s="332"/>
      <c r="F22" s="332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3"/>
    </row>
    <row r="23" spans="1:18" ht="13.5" customHeight="1" thickTop="1" x14ac:dyDescent="0.2">
      <c r="A23" s="35"/>
      <c r="B23" s="329"/>
      <c r="C23" s="334" t="s">
        <v>22</v>
      </c>
      <c r="D23" s="336" t="s">
        <v>23</v>
      </c>
      <c r="E23" s="338" t="s">
        <v>24</v>
      </c>
      <c r="F23" s="339"/>
      <c r="G23" s="339"/>
      <c r="H23" s="339"/>
      <c r="I23" s="339"/>
      <c r="J23" s="339"/>
      <c r="K23" s="339"/>
      <c r="L23" s="340"/>
      <c r="M23" s="338" t="s">
        <v>25</v>
      </c>
      <c r="N23" s="339"/>
      <c r="O23" s="339"/>
      <c r="P23" s="339"/>
      <c r="Q23" s="341"/>
      <c r="R23" s="342" t="s">
        <v>26</v>
      </c>
    </row>
    <row r="24" spans="1:18" ht="52.5" customHeight="1" thickBot="1" x14ac:dyDescent="0.25">
      <c r="A24" s="35"/>
      <c r="B24" s="330"/>
      <c r="C24" s="335"/>
      <c r="D24" s="337"/>
      <c r="E24" s="62" t="s">
        <v>27</v>
      </c>
      <c r="F24" s="62" t="s">
        <v>28</v>
      </c>
      <c r="G24" s="63" t="s">
        <v>29</v>
      </c>
      <c r="H24" s="62" t="s">
        <v>30</v>
      </c>
      <c r="I24" s="62" t="s">
        <v>31</v>
      </c>
      <c r="J24" s="62" t="s">
        <v>32</v>
      </c>
      <c r="K24" s="64" t="s">
        <v>33</v>
      </c>
      <c r="L24" s="64" t="s">
        <v>34</v>
      </c>
      <c r="M24" s="63" t="s">
        <v>35</v>
      </c>
      <c r="N24" s="65" t="s">
        <v>36</v>
      </c>
      <c r="O24" s="65" t="s">
        <v>37</v>
      </c>
      <c r="P24" s="65" t="s">
        <v>38</v>
      </c>
      <c r="Q24" s="66" t="s">
        <v>39</v>
      </c>
      <c r="R24" s="343"/>
    </row>
    <row r="25" spans="1:18" ht="15" customHeight="1" thickTop="1" x14ac:dyDescent="0.25">
      <c r="A25" s="67"/>
      <c r="B25" s="68" t="s">
        <v>40</v>
      </c>
      <c r="C25" s="344" t="s">
        <v>41</v>
      </c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  <c r="P25" s="344"/>
      <c r="Q25" s="345"/>
      <c r="R25" s="69"/>
    </row>
    <row r="26" spans="1:18" ht="13.5" customHeight="1" x14ac:dyDescent="0.2">
      <c r="A26" s="67"/>
      <c r="B26" s="70" t="s">
        <v>42</v>
      </c>
      <c r="C26" s="71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3"/>
      <c r="R26" s="74">
        <f>SUM(C26:Q26)</f>
        <v>0</v>
      </c>
    </row>
    <row r="27" spans="1:18" ht="17.25" customHeight="1" x14ac:dyDescent="0.2">
      <c r="A27" s="67"/>
      <c r="B27" s="75" t="s">
        <v>43</v>
      </c>
      <c r="C27" s="71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3"/>
      <c r="R27" s="76">
        <f>SUM(C27:Q27)</f>
        <v>0</v>
      </c>
    </row>
    <row r="28" spans="1:18" ht="17.25" customHeight="1" x14ac:dyDescent="0.2">
      <c r="A28" s="67"/>
      <c r="B28" s="70" t="s">
        <v>44</v>
      </c>
      <c r="C28" s="71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3"/>
      <c r="R28" s="76">
        <f>SUM(C28:Q28)</f>
        <v>0</v>
      </c>
    </row>
    <row r="29" spans="1:18" ht="17.25" customHeight="1" x14ac:dyDescent="0.2">
      <c r="A29" s="67"/>
      <c r="B29" s="70" t="s">
        <v>45</v>
      </c>
      <c r="C29" s="71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3"/>
      <c r="R29" s="76">
        <f>SUM(C29:Q29)</f>
        <v>0</v>
      </c>
    </row>
    <row r="30" spans="1:18" ht="33" customHeight="1" thickBot="1" x14ac:dyDescent="0.25">
      <c r="A30" s="35"/>
      <c r="B30" s="77" t="s">
        <v>46</v>
      </c>
      <c r="C30" s="78"/>
      <c r="D30" s="79"/>
      <c r="E30" s="80"/>
      <c r="F30" s="80"/>
      <c r="G30" s="80"/>
      <c r="H30" s="81"/>
      <c r="I30" s="80"/>
      <c r="J30" s="80"/>
      <c r="K30" s="81"/>
      <c r="L30" s="81"/>
      <c r="M30" s="81"/>
      <c r="N30" s="82"/>
      <c r="O30" s="79"/>
      <c r="P30" s="79"/>
      <c r="Q30" s="83"/>
      <c r="R30" s="84">
        <f>SUM(C30:Q30)</f>
        <v>0</v>
      </c>
    </row>
    <row r="31" spans="1:18" ht="13.5" customHeight="1" thickBot="1" x14ac:dyDescent="0.3">
      <c r="A31" s="35"/>
      <c r="B31" s="85" t="s">
        <v>47</v>
      </c>
      <c r="C31" s="86">
        <f t="shared" ref="C31:R31" si="0">SUM(C26:C30)</f>
        <v>0</v>
      </c>
      <c r="D31" s="86">
        <f>SUM(D26:D30)</f>
        <v>0</v>
      </c>
      <c r="E31" s="86">
        <f t="shared" si="0"/>
        <v>0</v>
      </c>
      <c r="F31" s="86">
        <f t="shared" si="0"/>
        <v>0</v>
      </c>
      <c r="G31" s="86">
        <f t="shared" si="0"/>
        <v>0</v>
      </c>
      <c r="H31" s="86">
        <f t="shared" si="0"/>
        <v>0</v>
      </c>
      <c r="I31" s="86">
        <f t="shared" si="0"/>
        <v>0</v>
      </c>
      <c r="J31" s="86">
        <f t="shared" si="0"/>
        <v>0</v>
      </c>
      <c r="K31" s="86">
        <f t="shared" si="0"/>
        <v>0</v>
      </c>
      <c r="L31" s="86">
        <f t="shared" si="0"/>
        <v>0</v>
      </c>
      <c r="M31" s="86">
        <f t="shared" si="0"/>
        <v>0</v>
      </c>
      <c r="N31" s="86">
        <f t="shared" si="0"/>
        <v>0</v>
      </c>
      <c r="O31" s="86">
        <f t="shared" si="0"/>
        <v>0</v>
      </c>
      <c r="P31" s="86">
        <f t="shared" si="0"/>
        <v>0</v>
      </c>
      <c r="Q31" s="86">
        <f t="shared" si="0"/>
        <v>0</v>
      </c>
      <c r="R31" s="86">
        <f t="shared" si="0"/>
        <v>0</v>
      </c>
    </row>
    <row r="32" spans="1:18" ht="15" customHeight="1" x14ac:dyDescent="0.25">
      <c r="A32" s="67"/>
      <c r="B32" s="87" t="s">
        <v>48</v>
      </c>
      <c r="C32" s="346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8"/>
      <c r="R32" s="88"/>
    </row>
    <row r="33" spans="1:19" ht="13.5" customHeight="1" x14ac:dyDescent="0.2">
      <c r="A33" s="67"/>
      <c r="B33" s="89" t="s">
        <v>49</v>
      </c>
      <c r="C33" s="71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3"/>
      <c r="R33" s="71">
        <f>SUM(C33:Q33)</f>
        <v>0</v>
      </c>
    </row>
    <row r="34" spans="1:19" ht="14.25" customHeight="1" x14ac:dyDescent="0.2">
      <c r="A34" s="67"/>
      <c r="B34" s="89" t="s">
        <v>50</v>
      </c>
      <c r="C34" s="71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3"/>
      <c r="R34" s="71">
        <f>SUM(C34:Q34)</f>
        <v>0</v>
      </c>
    </row>
    <row r="35" spans="1:19" ht="15.75" customHeight="1" x14ac:dyDescent="0.2">
      <c r="A35" s="67"/>
      <c r="B35" s="89" t="s">
        <v>51</v>
      </c>
      <c r="C35" s="71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3"/>
      <c r="R35" s="71">
        <f>SUM(C35:Q35)</f>
        <v>0</v>
      </c>
    </row>
    <row r="36" spans="1:19" ht="15.75" thickBot="1" x14ac:dyDescent="0.3">
      <c r="A36" s="35"/>
      <c r="B36" s="90" t="s">
        <v>52</v>
      </c>
      <c r="C36" s="91">
        <f t="shared" ref="C36:R36" si="1">SUM(C33:C35)</f>
        <v>0</v>
      </c>
      <c r="D36" s="91">
        <f t="shared" si="1"/>
        <v>0</v>
      </c>
      <c r="E36" s="91">
        <f t="shared" si="1"/>
        <v>0</v>
      </c>
      <c r="F36" s="91">
        <f t="shared" si="1"/>
        <v>0</v>
      </c>
      <c r="G36" s="91">
        <f t="shared" si="1"/>
        <v>0</v>
      </c>
      <c r="H36" s="91">
        <f t="shared" si="1"/>
        <v>0</v>
      </c>
      <c r="I36" s="91">
        <f t="shared" si="1"/>
        <v>0</v>
      </c>
      <c r="J36" s="91">
        <f t="shared" si="1"/>
        <v>0</v>
      </c>
      <c r="K36" s="91">
        <f t="shared" si="1"/>
        <v>0</v>
      </c>
      <c r="L36" s="91">
        <f t="shared" si="1"/>
        <v>0</v>
      </c>
      <c r="M36" s="91">
        <f t="shared" si="1"/>
        <v>0</v>
      </c>
      <c r="N36" s="91">
        <f t="shared" si="1"/>
        <v>0</v>
      </c>
      <c r="O36" s="91">
        <f t="shared" si="1"/>
        <v>0</v>
      </c>
      <c r="P36" s="91">
        <f t="shared" si="1"/>
        <v>0</v>
      </c>
      <c r="Q36" s="91">
        <f t="shared" si="1"/>
        <v>0</v>
      </c>
      <c r="R36" s="91">
        <f t="shared" si="1"/>
        <v>0</v>
      </c>
    </row>
    <row r="37" spans="1:19" ht="17.25" thickTop="1" thickBot="1" x14ac:dyDescent="0.3">
      <c r="A37" s="35"/>
      <c r="B37" s="92" t="s">
        <v>26</v>
      </c>
      <c r="C37" s="93">
        <f>C36+C31</f>
        <v>0</v>
      </c>
      <c r="D37" s="93">
        <f t="shared" ref="D37:R37" si="2">D36+D31</f>
        <v>0</v>
      </c>
      <c r="E37" s="93">
        <f t="shared" si="2"/>
        <v>0</v>
      </c>
      <c r="F37" s="93">
        <f t="shared" si="2"/>
        <v>0</v>
      </c>
      <c r="G37" s="93">
        <f t="shared" si="2"/>
        <v>0</v>
      </c>
      <c r="H37" s="93">
        <f t="shared" si="2"/>
        <v>0</v>
      </c>
      <c r="I37" s="93">
        <f t="shared" si="2"/>
        <v>0</v>
      </c>
      <c r="J37" s="93">
        <f t="shared" si="2"/>
        <v>0</v>
      </c>
      <c r="K37" s="93">
        <f t="shared" si="2"/>
        <v>0</v>
      </c>
      <c r="L37" s="93">
        <f t="shared" si="2"/>
        <v>0</v>
      </c>
      <c r="M37" s="93">
        <f t="shared" si="2"/>
        <v>0</v>
      </c>
      <c r="N37" s="93">
        <f t="shared" si="2"/>
        <v>0</v>
      </c>
      <c r="O37" s="93">
        <f t="shared" si="2"/>
        <v>0</v>
      </c>
      <c r="P37" s="93">
        <f t="shared" si="2"/>
        <v>0</v>
      </c>
      <c r="Q37" s="93">
        <f t="shared" si="2"/>
        <v>0</v>
      </c>
      <c r="R37" s="93">
        <f t="shared" si="2"/>
        <v>0</v>
      </c>
    </row>
    <row r="38" spans="1:19" s="35" customFormat="1" ht="17.25" thickTop="1" thickBot="1" x14ac:dyDescent="0.3"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</row>
    <row r="39" spans="1:19" ht="31.5" thickTop="1" thickBot="1" x14ac:dyDescent="0.3">
      <c r="A39" s="35"/>
      <c r="B39" s="96" t="s">
        <v>53</v>
      </c>
      <c r="C39" s="97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9" ht="30" customHeight="1" thickTop="1" thickBot="1" x14ac:dyDescent="0.3">
      <c r="A40" s="53"/>
      <c r="B40" s="98" t="s">
        <v>117</v>
      </c>
      <c r="C40" s="97"/>
      <c r="D40" s="99"/>
      <c r="E40" s="99"/>
      <c r="F40" s="99"/>
      <c r="G40" s="99"/>
      <c r="H40" s="100"/>
    </row>
    <row r="41" spans="1:19" ht="15.75" customHeight="1" thickTop="1" x14ac:dyDescent="0.25">
      <c r="A41" s="53"/>
      <c r="B41" s="349"/>
      <c r="C41" s="349"/>
      <c r="D41" s="225"/>
    </row>
    <row r="42" spans="1:19" ht="15.75" customHeight="1" x14ac:dyDescent="0.25">
      <c r="A42" s="53"/>
      <c r="B42" s="102" t="s">
        <v>54</v>
      </c>
      <c r="C42" s="225"/>
      <c r="D42" s="225"/>
    </row>
    <row r="43" spans="1:19" ht="15" customHeight="1" x14ac:dyDescent="0.2">
      <c r="A43" s="35"/>
      <c r="B43" s="327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</row>
    <row r="44" spans="1:19" ht="15" customHeight="1" thickBot="1" x14ac:dyDescent="0.3">
      <c r="A44" s="35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</row>
    <row r="45" spans="1:19" s="61" customFormat="1" ht="17.25" customHeight="1" thickTop="1" thickBot="1" x14ac:dyDescent="0.3">
      <c r="A45" s="60"/>
      <c r="B45" s="350" t="s">
        <v>20</v>
      </c>
      <c r="C45" s="331" t="s">
        <v>55</v>
      </c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3"/>
      <c r="S45" s="103"/>
    </row>
    <row r="46" spans="1:19" ht="13.5" customHeight="1" thickTop="1" x14ac:dyDescent="0.2">
      <c r="A46" s="35"/>
      <c r="B46" s="351"/>
      <c r="C46" s="334" t="s">
        <v>22</v>
      </c>
      <c r="D46" s="336" t="s">
        <v>23</v>
      </c>
      <c r="E46" s="338" t="s">
        <v>24</v>
      </c>
      <c r="F46" s="339"/>
      <c r="G46" s="339"/>
      <c r="H46" s="339"/>
      <c r="I46" s="339"/>
      <c r="J46" s="339"/>
      <c r="K46" s="339"/>
      <c r="L46" s="340"/>
      <c r="M46" s="338" t="s">
        <v>25</v>
      </c>
      <c r="N46" s="339"/>
      <c r="O46" s="339"/>
      <c r="P46" s="339"/>
      <c r="Q46" s="339"/>
      <c r="R46" s="352" t="s">
        <v>26</v>
      </c>
      <c r="S46" s="104"/>
    </row>
    <row r="47" spans="1:19" ht="52.5" customHeight="1" thickBot="1" x14ac:dyDescent="0.25">
      <c r="A47" s="35"/>
      <c r="B47" s="351"/>
      <c r="C47" s="335"/>
      <c r="D47" s="337"/>
      <c r="E47" s="65" t="s">
        <v>27</v>
      </c>
      <c r="F47" s="65" t="s">
        <v>28</v>
      </c>
      <c r="G47" s="65" t="s">
        <v>29</v>
      </c>
      <c r="H47" s="65" t="s">
        <v>30</v>
      </c>
      <c r="I47" s="65" t="s">
        <v>31</v>
      </c>
      <c r="J47" s="65" t="s">
        <v>32</v>
      </c>
      <c r="K47" s="105" t="s">
        <v>33</v>
      </c>
      <c r="L47" s="105" t="s">
        <v>34</v>
      </c>
      <c r="M47" s="65" t="s">
        <v>36</v>
      </c>
      <c r="N47" s="65" t="s">
        <v>35</v>
      </c>
      <c r="O47" s="65" t="s">
        <v>37</v>
      </c>
      <c r="P47" s="65" t="s">
        <v>38</v>
      </c>
      <c r="Q47" s="66" t="s">
        <v>39</v>
      </c>
      <c r="R47" s="353"/>
    </row>
    <row r="48" spans="1:19" s="114" customFormat="1" ht="15" customHeight="1" thickTop="1" x14ac:dyDescent="0.25">
      <c r="A48" s="106"/>
      <c r="B48" s="107" t="s">
        <v>40</v>
      </c>
      <c r="C48" s="108" t="s">
        <v>41</v>
      </c>
      <c r="D48" s="109"/>
      <c r="E48" s="110"/>
      <c r="F48" s="110"/>
      <c r="G48" s="110"/>
      <c r="H48" s="110"/>
      <c r="I48" s="110"/>
      <c r="J48" s="110"/>
      <c r="K48" s="110"/>
      <c r="L48" s="110"/>
      <c r="M48" s="111"/>
      <c r="N48" s="111"/>
      <c r="O48" s="110"/>
      <c r="P48" s="111"/>
      <c r="Q48" s="112"/>
      <c r="R48" s="113"/>
    </row>
    <row r="49" spans="1:18" ht="13.5" customHeight="1" x14ac:dyDescent="0.2">
      <c r="A49" s="67"/>
      <c r="B49" s="89" t="s">
        <v>42</v>
      </c>
      <c r="C49" s="115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7"/>
      <c r="R49" s="118"/>
    </row>
    <row r="50" spans="1:18" ht="17.25" customHeight="1" x14ac:dyDescent="0.2">
      <c r="A50" s="67"/>
      <c r="B50" s="119" t="s">
        <v>43</v>
      </c>
      <c r="C50" s="115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7"/>
      <c r="R50" s="118"/>
    </row>
    <row r="51" spans="1:18" ht="17.25" customHeight="1" x14ac:dyDescent="0.2">
      <c r="A51" s="67"/>
      <c r="B51" s="89" t="s">
        <v>44</v>
      </c>
      <c r="C51" s="115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7"/>
      <c r="R51" s="118"/>
    </row>
    <row r="52" spans="1:18" ht="17.25" customHeight="1" x14ac:dyDescent="0.2">
      <c r="A52" s="67"/>
      <c r="B52" s="89" t="s">
        <v>45</v>
      </c>
      <c r="C52" s="115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7"/>
      <c r="R52" s="118"/>
    </row>
    <row r="53" spans="1:18" ht="33" customHeight="1" x14ac:dyDescent="0.2">
      <c r="A53" s="67"/>
      <c r="B53" s="120" t="s">
        <v>46</v>
      </c>
      <c r="C53" s="115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7"/>
      <c r="R53" s="118"/>
    </row>
    <row r="54" spans="1:18" ht="13.5" customHeight="1" thickBot="1" x14ac:dyDescent="0.3">
      <c r="A54" s="67"/>
      <c r="B54" s="121" t="s">
        <v>47</v>
      </c>
      <c r="C54" s="122">
        <f>SUM(C49:C53)</f>
        <v>0</v>
      </c>
      <c r="D54" s="122">
        <f t="shared" ref="D54:R54" si="3">SUM(D49:D53)</f>
        <v>0</v>
      </c>
      <c r="E54" s="122">
        <f t="shared" si="3"/>
        <v>0</v>
      </c>
      <c r="F54" s="122">
        <f t="shared" si="3"/>
        <v>0</v>
      </c>
      <c r="G54" s="122">
        <f t="shared" si="3"/>
        <v>0</v>
      </c>
      <c r="H54" s="122">
        <f t="shared" si="3"/>
        <v>0</v>
      </c>
      <c r="I54" s="122">
        <f t="shared" si="3"/>
        <v>0</v>
      </c>
      <c r="J54" s="122">
        <f t="shared" si="3"/>
        <v>0</v>
      </c>
      <c r="K54" s="122">
        <f t="shared" si="3"/>
        <v>0</v>
      </c>
      <c r="L54" s="122">
        <f t="shared" si="3"/>
        <v>0</v>
      </c>
      <c r="M54" s="122">
        <f t="shared" si="3"/>
        <v>0</v>
      </c>
      <c r="N54" s="122">
        <f t="shared" si="3"/>
        <v>0</v>
      </c>
      <c r="O54" s="122">
        <f t="shared" si="3"/>
        <v>0</v>
      </c>
      <c r="P54" s="122">
        <f t="shared" si="3"/>
        <v>0</v>
      </c>
      <c r="Q54" s="123">
        <f t="shared" si="3"/>
        <v>0</v>
      </c>
      <c r="R54" s="124">
        <f t="shared" si="3"/>
        <v>0</v>
      </c>
    </row>
    <row r="55" spans="1:18" s="114" customFormat="1" ht="15" customHeight="1" x14ac:dyDescent="0.25">
      <c r="A55" s="106"/>
      <c r="B55" s="107" t="s">
        <v>48</v>
      </c>
      <c r="C55" s="125"/>
      <c r="D55" s="126"/>
      <c r="E55" s="126"/>
      <c r="F55" s="126"/>
      <c r="G55" s="126"/>
      <c r="H55" s="126"/>
      <c r="I55" s="126"/>
      <c r="J55" s="126"/>
      <c r="K55" s="126"/>
      <c r="L55" s="126"/>
      <c r="M55" s="127"/>
      <c r="N55" s="127"/>
      <c r="O55" s="126"/>
      <c r="P55" s="127"/>
      <c r="Q55" s="128"/>
      <c r="R55" s="129"/>
    </row>
    <row r="56" spans="1:18" ht="13.5" customHeight="1" x14ac:dyDescent="0.2">
      <c r="A56" s="67"/>
      <c r="B56" s="89" t="s">
        <v>49</v>
      </c>
      <c r="C56" s="115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7"/>
      <c r="R56" s="118"/>
    </row>
    <row r="57" spans="1:18" ht="14.25" customHeight="1" x14ac:dyDescent="0.2">
      <c r="A57" s="67"/>
      <c r="B57" s="89" t="s">
        <v>50</v>
      </c>
      <c r="C57" s="115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7"/>
      <c r="R57" s="118"/>
    </row>
    <row r="58" spans="1:18" ht="15.75" customHeight="1" x14ac:dyDescent="0.2">
      <c r="A58" s="67"/>
      <c r="B58" s="89" t="s">
        <v>51</v>
      </c>
      <c r="C58" s="115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7"/>
      <c r="R58" s="118"/>
    </row>
    <row r="59" spans="1:18" ht="15.75" thickBot="1" x14ac:dyDescent="0.3">
      <c r="A59" s="67"/>
      <c r="B59" s="130" t="s">
        <v>52</v>
      </c>
      <c r="C59" s="122">
        <f t="shared" ref="C59:R59" si="4">SUM(C56:C58)</f>
        <v>0</v>
      </c>
      <c r="D59" s="122">
        <f>SUM(D56:D58)</f>
        <v>0</v>
      </c>
      <c r="E59" s="122">
        <f t="shared" si="4"/>
        <v>0</v>
      </c>
      <c r="F59" s="122">
        <f t="shared" si="4"/>
        <v>0</v>
      </c>
      <c r="G59" s="122">
        <f t="shared" si="4"/>
        <v>0</v>
      </c>
      <c r="H59" s="122">
        <f t="shared" si="4"/>
        <v>0</v>
      </c>
      <c r="I59" s="122">
        <f t="shared" si="4"/>
        <v>0</v>
      </c>
      <c r="J59" s="122">
        <f t="shared" si="4"/>
        <v>0</v>
      </c>
      <c r="K59" s="122">
        <f t="shared" si="4"/>
        <v>0</v>
      </c>
      <c r="L59" s="122">
        <f t="shared" si="4"/>
        <v>0</v>
      </c>
      <c r="M59" s="122">
        <f t="shared" si="4"/>
        <v>0</v>
      </c>
      <c r="N59" s="122">
        <f t="shared" si="4"/>
        <v>0</v>
      </c>
      <c r="O59" s="122">
        <f t="shared" si="4"/>
        <v>0</v>
      </c>
      <c r="P59" s="122">
        <f t="shared" si="4"/>
        <v>0</v>
      </c>
      <c r="Q59" s="122">
        <f t="shared" si="4"/>
        <v>0</v>
      </c>
      <c r="R59" s="122">
        <f t="shared" si="4"/>
        <v>0</v>
      </c>
    </row>
    <row r="60" spans="1:18" s="114" customFormat="1" ht="15" customHeight="1" x14ac:dyDescent="0.25">
      <c r="A60" s="106"/>
      <c r="B60" s="131" t="s">
        <v>56</v>
      </c>
      <c r="C60" s="132"/>
      <c r="D60" s="126"/>
      <c r="E60" s="126"/>
      <c r="F60" s="126"/>
      <c r="G60" s="126"/>
      <c r="H60" s="126"/>
      <c r="I60" s="126"/>
      <c r="J60" s="126"/>
      <c r="K60" s="126"/>
      <c r="L60" s="126"/>
      <c r="M60" s="127"/>
      <c r="N60" s="127"/>
      <c r="O60" s="126"/>
      <c r="P60" s="127"/>
      <c r="Q60" s="128"/>
      <c r="R60" s="129"/>
    </row>
    <row r="61" spans="1:18" s="114" customFormat="1" ht="15" customHeight="1" x14ac:dyDescent="0.25">
      <c r="A61" s="106"/>
      <c r="B61" s="133" t="s">
        <v>57</v>
      </c>
      <c r="C61" s="354"/>
      <c r="D61" s="355"/>
      <c r="E61" s="355"/>
      <c r="F61" s="355"/>
      <c r="G61" s="355"/>
      <c r="H61" s="355"/>
      <c r="I61" s="355"/>
      <c r="J61" s="355"/>
      <c r="K61" s="355"/>
      <c r="L61" s="355"/>
      <c r="M61" s="355"/>
      <c r="N61" s="355"/>
      <c r="O61" s="355"/>
      <c r="P61" s="355"/>
      <c r="Q61" s="356"/>
      <c r="R61" s="134"/>
    </row>
    <row r="62" spans="1:18" s="114" customFormat="1" ht="15" customHeight="1" x14ac:dyDescent="0.25">
      <c r="A62" s="106"/>
      <c r="B62" s="135" t="s">
        <v>58</v>
      </c>
      <c r="C62" s="357"/>
      <c r="D62" s="358"/>
      <c r="E62" s="358"/>
      <c r="F62" s="358"/>
      <c r="G62" s="358"/>
      <c r="H62" s="358"/>
      <c r="I62" s="358"/>
      <c r="J62" s="358"/>
      <c r="K62" s="358"/>
      <c r="L62" s="358"/>
      <c r="M62" s="358"/>
      <c r="N62" s="358"/>
      <c r="O62" s="358"/>
      <c r="P62" s="358"/>
      <c r="Q62" s="359"/>
      <c r="R62" s="136"/>
    </row>
    <row r="63" spans="1:18" ht="15" thickBot="1" x14ac:dyDescent="0.25">
      <c r="A63" s="67"/>
      <c r="B63" s="137" t="s">
        <v>59</v>
      </c>
      <c r="C63" s="360"/>
      <c r="D63" s="361"/>
      <c r="E63" s="361"/>
      <c r="F63" s="361"/>
      <c r="G63" s="361"/>
      <c r="H63" s="361"/>
      <c r="I63" s="361"/>
      <c r="J63" s="361"/>
      <c r="K63" s="361"/>
      <c r="L63" s="361"/>
      <c r="M63" s="361"/>
      <c r="N63" s="361"/>
      <c r="O63" s="361"/>
      <c r="P63" s="361"/>
      <c r="Q63" s="362"/>
      <c r="R63" s="118"/>
    </row>
    <row r="64" spans="1:18" ht="17.25" thickTop="1" thickBot="1" x14ac:dyDescent="0.3">
      <c r="A64" s="67"/>
      <c r="B64" s="138" t="s">
        <v>26</v>
      </c>
      <c r="C64" s="139">
        <f>C54+C59</f>
        <v>0</v>
      </c>
      <c r="D64" s="139">
        <f t="shared" ref="D64:R64" si="5">D54+D59</f>
        <v>0</v>
      </c>
      <c r="E64" s="139">
        <f t="shared" si="5"/>
        <v>0</v>
      </c>
      <c r="F64" s="139">
        <f t="shared" si="5"/>
        <v>0</v>
      </c>
      <c r="G64" s="139">
        <f t="shared" si="5"/>
        <v>0</v>
      </c>
      <c r="H64" s="139">
        <f t="shared" si="5"/>
        <v>0</v>
      </c>
      <c r="I64" s="139">
        <f t="shared" si="5"/>
        <v>0</v>
      </c>
      <c r="J64" s="139">
        <f t="shared" si="5"/>
        <v>0</v>
      </c>
      <c r="K64" s="139">
        <f t="shared" si="5"/>
        <v>0</v>
      </c>
      <c r="L64" s="139">
        <f t="shared" si="5"/>
        <v>0</v>
      </c>
      <c r="M64" s="139">
        <f t="shared" si="5"/>
        <v>0</v>
      </c>
      <c r="N64" s="139">
        <f t="shared" si="5"/>
        <v>0</v>
      </c>
      <c r="O64" s="139">
        <f t="shared" si="5"/>
        <v>0</v>
      </c>
      <c r="P64" s="139">
        <f t="shared" si="5"/>
        <v>0</v>
      </c>
      <c r="Q64" s="222">
        <f t="shared" si="5"/>
        <v>0</v>
      </c>
      <c r="R64" s="139">
        <f t="shared" si="5"/>
        <v>0</v>
      </c>
    </row>
    <row r="65" spans="1:19" ht="15.75" customHeight="1" thickTop="1" thickBot="1" x14ac:dyDescent="0.3">
      <c r="A65" s="53"/>
      <c r="B65" s="225"/>
      <c r="C65" s="141"/>
      <c r="D65" s="141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</row>
    <row r="66" spans="1:19" ht="15.75" customHeight="1" thickTop="1" thickBot="1" x14ac:dyDescent="0.3">
      <c r="A66" s="53"/>
      <c r="B66" s="143" t="s">
        <v>60</v>
      </c>
      <c r="C66" s="144"/>
      <c r="D66" s="145"/>
      <c r="E66" s="145"/>
      <c r="F66" s="146"/>
      <c r="G66" s="147"/>
      <c r="H66" s="145"/>
      <c r="I66" s="145"/>
      <c r="J66" s="146"/>
      <c r="K66" s="145"/>
      <c r="L66" s="145"/>
      <c r="M66" s="145"/>
      <c r="N66" s="146"/>
      <c r="O66" s="147"/>
      <c r="P66" s="145"/>
      <c r="Q66" s="148"/>
      <c r="R66" s="223"/>
    </row>
    <row r="67" spans="1:19" ht="32.25" customHeight="1" thickTop="1" thickBot="1" x14ac:dyDescent="0.3">
      <c r="A67" s="53"/>
      <c r="B67" s="149" t="s">
        <v>61</v>
      </c>
      <c r="C67" s="150"/>
      <c r="D67" s="151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223"/>
    </row>
    <row r="68" spans="1:19" ht="15.75" customHeight="1" thickTop="1" x14ac:dyDescent="0.25">
      <c r="A68" s="53"/>
      <c r="B68" s="15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</row>
    <row r="69" spans="1:19" ht="15.75" customHeight="1" x14ac:dyDescent="0.25">
      <c r="A69" s="53"/>
      <c r="B69" s="154" t="s">
        <v>62</v>
      </c>
      <c r="D69" s="153"/>
      <c r="P69" s="35"/>
      <c r="Q69" s="35"/>
      <c r="R69" s="35"/>
      <c r="S69" s="35"/>
    </row>
    <row r="70" spans="1:19" ht="15" customHeight="1" x14ac:dyDescent="0.2">
      <c r="A70" s="35"/>
      <c r="B70" s="327"/>
      <c r="C70" s="327"/>
      <c r="D70" s="327"/>
      <c r="E70" s="327"/>
      <c r="F70" s="327"/>
      <c r="G70" s="327"/>
      <c r="H70" s="327"/>
      <c r="I70" s="327"/>
      <c r="J70" s="327"/>
      <c r="K70" s="327"/>
      <c r="L70" s="327"/>
      <c r="M70" s="327"/>
      <c r="N70" s="327"/>
      <c r="O70" s="327"/>
      <c r="P70" s="327"/>
      <c r="Q70" s="327"/>
      <c r="R70" s="37"/>
    </row>
    <row r="71" spans="1:19" ht="15" customHeight="1" thickBot="1" x14ac:dyDescent="0.3">
      <c r="A71" s="35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</row>
    <row r="72" spans="1:19" ht="30.95" customHeight="1" thickTop="1" thickBot="1" x14ac:dyDescent="0.3">
      <c r="A72" s="35"/>
      <c r="B72" s="363" t="s">
        <v>63</v>
      </c>
      <c r="C72" s="363" t="s">
        <v>64</v>
      </c>
      <c r="D72" s="366" t="s">
        <v>65</v>
      </c>
      <c r="E72" s="367"/>
      <c r="F72" s="367"/>
      <c r="G72" s="367"/>
      <c r="H72" s="367"/>
      <c r="I72" s="367"/>
      <c r="J72" s="367"/>
      <c r="K72" s="367"/>
      <c r="L72" s="367"/>
      <c r="M72" s="367"/>
      <c r="N72" s="368"/>
      <c r="O72" s="369" t="s">
        <v>66</v>
      </c>
      <c r="P72" s="371" t="s">
        <v>67</v>
      </c>
      <c r="Q72" s="372"/>
      <c r="R72" s="53"/>
      <c r="S72" s="35"/>
    </row>
    <row r="73" spans="1:19" ht="15" customHeight="1" thickBot="1" x14ac:dyDescent="0.3">
      <c r="A73" s="35"/>
      <c r="B73" s="364"/>
      <c r="C73" s="364"/>
      <c r="D73" s="374" t="s">
        <v>24</v>
      </c>
      <c r="E73" s="375"/>
      <c r="F73" s="375"/>
      <c r="G73" s="375"/>
      <c r="H73" s="376"/>
      <c r="I73" s="377" t="s">
        <v>68</v>
      </c>
      <c r="J73" s="377" t="s">
        <v>69</v>
      </c>
      <c r="K73" s="379" t="s">
        <v>35</v>
      </c>
      <c r="L73" s="379" t="s">
        <v>37</v>
      </c>
      <c r="M73" s="379" t="s">
        <v>70</v>
      </c>
      <c r="N73" s="380" t="s">
        <v>71</v>
      </c>
      <c r="O73" s="370"/>
      <c r="P73" s="373"/>
      <c r="Q73" s="370"/>
      <c r="R73" s="53"/>
      <c r="S73" s="35"/>
    </row>
    <row r="74" spans="1:19" ht="43.5" customHeight="1" thickBot="1" x14ac:dyDescent="0.3">
      <c r="A74" s="35"/>
      <c r="B74" s="353"/>
      <c r="C74" s="365"/>
      <c r="D74" s="155" t="s">
        <v>27</v>
      </c>
      <c r="E74" s="62" t="s">
        <v>28</v>
      </c>
      <c r="F74" s="64" t="s">
        <v>29</v>
      </c>
      <c r="G74" s="156" t="s">
        <v>32</v>
      </c>
      <c r="H74" s="157" t="s">
        <v>33</v>
      </c>
      <c r="I74" s="378"/>
      <c r="J74" s="378"/>
      <c r="K74" s="337"/>
      <c r="L74" s="337"/>
      <c r="M74" s="337"/>
      <c r="N74" s="381"/>
      <c r="O74" s="343"/>
      <c r="P74" s="365"/>
      <c r="Q74" s="343"/>
      <c r="R74" s="53"/>
      <c r="S74" s="35"/>
    </row>
    <row r="75" spans="1:19" ht="15" customHeight="1" thickTop="1" x14ac:dyDescent="0.25">
      <c r="A75" s="67"/>
      <c r="B75" s="158" t="s">
        <v>72</v>
      </c>
      <c r="C75" s="159"/>
      <c r="D75" s="382"/>
      <c r="E75" s="385"/>
      <c r="F75" s="385"/>
      <c r="G75" s="388"/>
      <c r="H75" s="391"/>
      <c r="I75" s="397"/>
      <c r="J75" s="385"/>
      <c r="K75" s="385"/>
      <c r="L75" s="385"/>
      <c r="M75" s="224"/>
      <c r="N75" s="400"/>
      <c r="O75" s="161"/>
      <c r="P75" s="403"/>
      <c r="Q75" s="404"/>
      <c r="R75" s="35"/>
      <c r="S75" s="35"/>
    </row>
    <row r="76" spans="1:19" ht="15" customHeight="1" x14ac:dyDescent="0.25">
      <c r="A76" s="67"/>
      <c r="B76" s="162" t="s">
        <v>73</v>
      </c>
      <c r="C76" s="163"/>
      <c r="D76" s="383"/>
      <c r="E76" s="386"/>
      <c r="F76" s="386"/>
      <c r="G76" s="389"/>
      <c r="H76" s="392"/>
      <c r="I76" s="398"/>
      <c r="J76" s="386"/>
      <c r="K76" s="386"/>
      <c r="L76" s="386"/>
      <c r="M76" s="386"/>
      <c r="N76" s="401"/>
      <c r="O76" s="164"/>
      <c r="P76" s="405"/>
      <c r="Q76" s="406"/>
    </row>
    <row r="77" spans="1:19" ht="15" customHeight="1" x14ac:dyDescent="0.25">
      <c r="A77" s="67"/>
      <c r="B77" s="162" t="s">
        <v>74</v>
      </c>
      <c r="C77" s="163"/>
      <c r="D77" s="384"/>
      <c r="E77" s="387"/>
      <c r="F77" s="387"/>
      <c r="G77" s="390"/>
      <c r="H77" s="393"/>
      <c r="I77" s="399"/>
      <c r="J77" s="387"/>
      <c r="K77" s="387"/>
      <c r="L77" s="387"/>
      <c r="M77" s="387"/>
      <c r="N77" s="402"/>
      <c r="O77" s="164"/>
      <c r="P77" s="405"/>
      <c r="Q77" s="406"/>
      <c r="R77" s="35"/>
    </row>
    <row r="78" spans="1:19" ht="15" customHeight="1" x14ac:dyDescent="0.25">
      <c r="A78" s="67"/>
      <c r="B78" s="162" t="s">
        <v>75</v>
      </c>
      <c r="C78" s="163"/>
      <c r="D78" s="165"/>
      <c r="E78" s="166"/>
      <c r="F78" s="166"/>
      <c r="G78" s="167"/>
      <c r="H78" s="168"/>
      <c r="I78" s="169"/>
      <c r="J78" s="166"/>
      <c r="K78" s="166"/>
      <c r="L78" s="166"/>
      <c r="M78" s="166"/>
      <c r="N78" s="170"/>
      <c r="O78" s="164"/>
      <c r="P78" s="405"/>
      <c r="Q78" s="406"/>
      <c r="R78" s="53"/>
    </row>
    <row r="79" spans="1:19" ht="32.25" customHeight="1" thickBot="1" x14ac:dyDescent="0.3">
      <c r="A79" s="67"/>
      <c r="B79" s="171" t="s">
        <v>76</v>
      </c>
      <c r="C79" s="172"/>
      <c r="D79" s="173"/>
      <c r="E79" s="174"/>
      <c r="F79" s="174"/>
      <c r="G79" s="174"/>
      <c r="H79" s="175"/>
      <c r="I79" s="176"/>
      <c r="J79" s="174"/>
      <c r="K79" s="174"/>
      <c r="L79" s="174"/>
      <c r="M79" s="177"/>
      <c r="N79" s="178"/>
      <c r="O79" s="179"/>
      <c r="P79" s="414"/>
      <c r="Q79" s="415"/>
      <c r="R79" s="53"/>
    </row>
    <row r="80" spans="1:19" ht="15" customHeight="1" thickTop="1" thickBot="1" x14ac:dyDescent="0.3">
      <c r="A80" s="35"/>
      <c r="B80" s="180" t="s">
        <v>26</v>
      </c>
      <c r="C80" s="181">
        <f>SUM(C75:C79)</f>
        <v>0</v>
      </c>
      <c r="D80" s="182">
        <f>SUM(D78:D79)</f>
        <v>0</v>
      </c>
      <c r="E80" s="182">
        <f t="shared" ref="E80:N80" si="6">SUM(E78:E79)</f>
        <v>0</v>
      </c>
      <c r="F80" s="182">
        <f t="shared" si="6"/>
        <v>0</v>
      </c>
      <c r="G80" s="182">
        <f t="shared" si="6"/>
        <v>0</v>
      </c>
      <c r="H80" s="182">
        <f t="shared" si="6"/>
        <v>0</v>
      </c>
      <c r="I80" s="182">
        <f t="shared" si="6"/>
        <v>0</v>
      </c>
      <c r="J80" s="182">
        <f t="shared" si="6"/>
        <v>0</v>
      </c>
      <c r="K80" s="182">
        <f t="shared" si="6"/>
        <v>0</v>
      </c>
      <c r="L80" s="182">
        <f t="shared" si="6"/>
        <v>0</v>
      </c>
      <c r="M80" s="182">
        <f t="shared" si="6"/>
        <v>0</v>
      </c>
      <c r="N80" s="182">
        <f t="shared" si="6"/>
        <v>0</v>
      </c>
      <c r="O80" s="183">
        <f>SUM(O75:O79)</f>
        <v>0</v>
      </c>
      <c r="P80" s="184"/>
      <c r="Q80" s="185"/>
      <c r="R80" s="53"/>
    </row>
    <row r="81" spans="1:18" ht="15" customHeight="1" thickTop="1" x14ac:dyDescent="0.25">
      <c r="A81" s="35"/>
      <c r="B81" s="186"/>
      <c r="C81" s="187"/>
      <c r="D81" s="187"/>
      <c r="E81" s="225"/>
      <c r="I81" s="188"/>
      <c r="N81" s="189"/>
    </row>
    <row r="82" spans="1:18" ht="15" customHeight="1" x14ac:dyDescent="0.25">
      <c r="A82" s="35"/>
      <c r="B82" s="225"/>
      <c r="C82" s="187"/>
      <c r="D82" s="187"/>
    </row>
    <row r="83" spans="1:18" ht="15" customHeight="1" x14ac:dyDescent="0.25">
      <c r="A83" s="35"/>
      <c r="B83" s="190" t="s">
        <v>77</v>
      </c>
      <c r="C83" s="191"/>
      <c r="D83" s="192"/>
      <c r="E83" s="193"/>
    </row>
    <row r="84" spans="1:18" ht="15" customHeight="1" x14ac:dyDescent="0.2">
      <c r="A84" s="35"/>
      <c r="B84" s="327"/>
      <c r="C84" s="327"/>
      <c r="D84" s="327"/>
      <c r="E84" s="327"/>
      <c r="F84" s="327"/>
      <c r="G84" s="327"/>
      <c r="H84" s="327"/>
      <c r="I84" s="327"/>
      <c r="J84" s="327"/>
      <c r="K84" s="327"/>
      <c r="L84" s="327"/>
      <c r="M84" s="327"/>
      <c r="N84" s="327"/>
      <c r="O84" s="327"/>
      <c r="P84" s="327"/>
      <c r="Q84" s="37"/>
      <c r="R84" s="37"/>
    </row>
    <row r="85" spans="1:18" ht="15" customHeight="1" thickBot="1" x14ac:dyDescent="0.3">
      <c r="A85" s="35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</row>
    <row r="86" spans="1:18" ht="30.95" customHeight="1" thickTop="1" thickBot="1" x14ac:dyDescent="0.3">
      <c r="A86" s="35"/>
      <c r="B86" s="363" t="s">
        <v>78</v>
      </c>
      <c r="C86" s="363" t="s">
        <v>79</v>
      </c>
      <c r="D86" s="366" t="s">
        <v>65</v>
      </c>
      <c r="E86" s="367"/>
      <c r="F86" s="367"/>
      <c r="G86" s="367"/>
      <c r="H86" s="367"/>
      <c r="I86" s="367"/>
      <c r="J86" s="367"/>
      <c r="K86" s="367"/>
      <c r="L86" s="367"/>
      <c r="M86" s="368"/>
      <c r="N86" s="369" t="s">
        <v>66</v>
      </c>
      <c r="O86" s="371" t="s">
        <v>80</v>
      </c>
      <c r="P86" s="372"/>
      <c r="Q86" s="194"/>
      <c r="R86" s="53"/>
    </row>
    <row r="87" spans="1:18" ht="15" customHeight="1" thickBot="1" x14ac:dyDescent="0.3">
      <c r="A87" s="35"/>
      <c r="B87" s="364"/>
      <c r="C87" s="364"/>
      <c r="D87" s="416" t="s">
        <v>24</v>
      </c>
      <c r="E87" s="417"/>
      <c r="F87" s="417"/>
      <c r="G87" s="417"/>
      <c r="H87" s="418"/>
      <c r="I87" s="419" t="s">
        <v>69</v>
      </c>
      <c r="J87" s="419" t="s">
        <v>35</v>
      </c>
      <c r="K87" s="336" t="s">
        <v>37</v>
      </c>
      <c r="L87" s="379" t="s">
        <v>70</v>
      </c>
      <c r="M87" s="380" t="s">
        <v>71</v>
      </c>
      <c r="N87" s="370"/>
      <c r="O87" s="373"/>
      <c r="P87" s="370"/>
      <c r="Q87" s="194"/>
      <c r="R87" s="53"/>
    </row>
    <row r="88" spans="1:18" ht="43.5" customHeight="1" thickBot="1" x14ac:dyDescent="0.3">
      <c r="A88" s="35"/>
      <c r="B88" s="353"/>
      <c r="C88" s="353"/>
      <c r="D88" s="195" t="s">
        <v>27</v>
      </c>
      <c r="E88" s="62" t="s">
        <v>28</v>
      </c>
      <c r="F88" s="64" t="s">
        <v>29</v>
      </c>
      <c r="G88" s="62" t="s">
        <v>32</v>
      </c>
      <c r="H88" s="196" t="s">
        <v>33</v>
      </c>
      <c r="I88" s="378"/>
      <c r="J88" s="378"/>
      <c r="K88" s="420"/>
      <c r="L88" s="337"/>
      <c r="M88" s="394"/>
      <c r="N88" s="343"/>
      <c r="O88" s="365"/>
      <c r="P88" s="343"/>
      <c r="Q88" s="194"/>
      <c r="R88" s="53"/>
    </row>
    <row r="89" spans="1:18" ht="15" customHeight="1" thickTop="1" x14ac:dyDescent="0.25">
      <c r="A89" s="67"/>
      <c r="B89" s="197" t="s">
        <v>75</v>
      </c>
      <c r="C89" s="198"/>
      <c r="D89" s="199"/>
      <c r="E89" s="200"/>
      <c r="F89" s="200"/>
      <c r="G89" s="201"/>
      <c r="H89" s="202"/>
      <c r="I89" s="199"/>
      <c r="J89" s="200"/>
      <c r="K89" s="200"/>
      <c r="L89" s="200"/>
      <c r="M89" s="203"/>
      <c r="N89" s="204"/>
      <c r="O89" s="395"/>
      <c r="P89" s="396"/>
      <c r="Q89" s="205"/>
      <c r="R89" s="33"/>
    </row>
    <row r="90" spans="1:18" ht="15" customHeight="1" x14ac:dyDescent="0.25">
      <c r="A90" s="67"/>
      <c r="B90" s="206" t="s">
        <v>81</v>
      </c>
      <c r="C90" s="207"/>
      <c r="D90" s="208"/>
      <c r="E90" s="209"/>
      <c r="F90" s="209"/>
      <c r="G90" s="210"/>
      <c r="H90" s="211"/>
      <c r="I90" s="208"/>
      <c r="J90" s="209"/>
      <c r="K90" s="209"/>
      <c r="L90" s="209"/>
      <c r="M90" s="212"/>
      <c r="N90" s="164"/>
      <c r="O90" s="412"/>
      <c r="P90" s="413"/>
      <c r="Q90" s="213"/>
      <c r="R90" s="53"/>
    </row>
    <row r="91" spans="1:18" ht="33.75" customHeight="1" thickBot="1" x14ac:dyDescent="0.3">
      <c r="A91" s="67"/>
      <c r="B91" s="214" t="s">
        <v>82</v>
      </c>
      <c r="C91" s="215"/>
      <c r="D91" s="176"/>
      <c r="E91" s="174"/>
      <c r="F91" s="174"/>
      <c r="G91" s="174"/>
      <c r="H91" s="175"/>
      <c r="I91" s="176"/>
      <c r="J91" s="174"/>
      <c r="K91" s="174"/>
      <c r="L91" s="174"/>
      <c r="M91" s="216"/>
      <c r="N91" s="217"/>
      <c r="O91" s="407"/>
      <c r="P91" s="408"/>
      <c r="Q91" s="213"/>
      <c r="R91" s="53"/>
    </row>
    <row r="92" spans="1:18" ht="15" customHeight="1" thickTop="1" thickBot="1" x14ac:dyDescent="0.3">
      <c r="A92" s="35"/>
      <c r="B92" s="218" t="s">
        <v>26</v>
      </c>
      <c r="C92" s="219">
        <f>SUM(C89:C91)</f>
        <v>0</v>
      </c>
      <c r="D92" s="219">
        <f t="shared" ref="D92:N92" si="7">SUM(D89:D91)</f>
        <v>0</v>
      </c>
      <c r="E92" s="219">
        <f t="shared" si="7"/>
        <v>0</v>
      </c>
      <c r="F92" s="219">
        <f t="shared" si="7"/>
        <v>0</v>
      </c>
      <c r="G92" s="219">
        <f t="shared" si="7"/>
        <v>0</v>
      </c>
      <c r="H92" s="219">
        <f t="shared" si="7"/>
        <v>0</v>
      </c>
      <c r="I92" s="219">
        <f t="shared" si="7"/>
        <v>0</v>
      </c>
      <c r="J92" s="219">
        <f t="shared" si="7"/>
        <v>0</v>
      </c>
      <c r="K92" s="219">
        <f t="shared" si="7"/>
        <v>0</v>
      </c>
      <c r="L92" s="219">
        <f t="shared" si="7"/>
        <v>0</v>
      </c>
      <c r="M92" s="219">
        <f t="shared" si="7"/>
        <v>0</v>
      </c>
      <c r="N92" s="219">
        <f t="shared" si="7"/>
        <v>0</v>
      </c>
      <c r="O92" s="409"/>
      <c r="P92" s="410"/>
      <c r="Q92" s="213"/>
      <c r="R92" s="53"/>
    </row>
    <row r="93" spans="1:18" ht="15" customHeight="1" thickTop="1" x14ac:dyDescent="0.25">
      <c r="A93" s="35"/>
      <c r="B93" s="220"/>
      <c r="C93" s="220"/>
      <c r="D93" s="186"/>
      <c r="E93" s="221"/>
      <c r="F93" s="188"/>
      <c r="G93" s="188"/>
      <c r="H93" s="188"/>
      <c r="I93" s="188"/>
      <c r="J93" s="188"/>
      <c r="K93" s="188"/>
      <c r="L93" s="188"/>
      <c r="N93" s="188"/>
      <c r="P93" s="35"/>
    </row>
    <row r="94" spans="1:18" ht="16.5" customHeight="1" x14ac:dyDescent="0.25">
      <c r="A94" s="35"/>
      <c r="B94" s="411"/>
      <c r="C94" s="411"/>
      <c r="D94" s="187"/>
      <c r="E94" s="225"/>
      <c r="P94" s="35"/>
    </row>
  </sheetData>
  <sheetProtection formatCells="0" formatRows="0" insertRows="0" insertHyperlinks="0" deleteRows="0"/>
  <mergeCells count="78">
    <mergeCell ref="O91:P91"/>
    <mergeCell ref="O92:P92"/>
    <mergeCell ref="B94:C94"/>
    <mergeCell ref="J87:J88"/>
    <mergeCell ref="K87:K88"/>
    <mergeCell ref="L87:L88"/>
    <mergeCell ref="M87:M88"/>
    <mergeCell ref="O89:P89"/>
    <mergeCell ref="O90:P90"/>
    <mergeCell ref="P78:Q78"/>
    <mergeCell ref="P79:Q79"/>
    <mergeCell ref="B84:P84"/>
    <mergeCell ref="B86:B88"/>
    <mergeCell ref="C86:C88"/>
    <mergeCell ref="D86:M86"/>
    <mergeCell ref="N86:N88"/>
    <mergeCell ref="O86:P88"/>
    <mergeCell ref="D87:H87"/>
    <mergeCell ref="I87:I88"/>
    <mergeCell ref="I75:I77"/>
    <mergeCell ref="J75:J77"/>
    <mergeCell ref="K75:K77"/>
    <mergeCell ref="L75:L77"/>
    <mergeCell ref="N75:N77"/>
    <mergeCell ref="P75:Q75"/>
    <mergeCell ref="M76:M77"/>
    <mergeCell ref="P76:Q76"/>
    <mergeCell ref="P77:Q77"/>
    <mergeCell ref="J73:J74"/>
    <mergeCell ref="K73:K74"/>
    <mergeCell ref="L73:L74"/>
    <mergeCell ref="M73:M74"/>
    <mergeCell ref="N73:N74"/>
    <mergeCell ref="D75:D77"/>
    <mergeCell ref="E75:E77"/>
    <mergeCell ref="F75:F77"/>
    <mergeCell ref="G75:G77"/>
    <mergeCell ref="H75:H77"/>
    <mergeCell ref="C61:Q63"/>
    <mergeCell ref="B70:Q70"/>
    <mergeCell ref="B72:B74"/>
    <mergeCell ref="C72:C74"/>
    <mergeCell ref="D72:N72"/>
    <mergeCell ref="O72:O74"/>
    <mergeCell ref="P72:Q74"/>
    <mergeCell ref="D73:H73"/>
    <mergeCell ref="I73:I74"/>
    <mergeCell ref="C25:Q25"/>
    <mergeCell ref="C32:Q32"/>
    <mergeCell ref="B41:C41"/>
    <mergeCell ref="B43:R43"/>
    <mergeCell ref="B45:B47"/>
    <mergeCell ref="C45:R45"/>
    <mergeCell ref="C46:C47"/>
    <mergeCell ref="D46:D47"/>
    <mergeCell ref="E46:L46"/>
    <mergeCell ref="M46:Q46"/>
    <mergeCell ref="R46:R47"/>
    <mergeCell ref="B22:B24"/>
    <mergeCell ref="C22:R22"/>
    <mergeCell ref="C23:C24"/>
    <mergeCell ref="D23:D24"/>
    <mergeCell ref="E23:L23"/>
    <mergeCell ref="M23:Q23"/>
    <mergeCell ref="R23:R24"/>
    <mergeCell ref="B20:R20"/>
    <mergeCell ref="A1:R1"/>
    <mergeCell ref="A2:R2"/>
    <mergeCell ref="Q4:R4"/>
    <mergeCell ref="B5:I5"/>
    <mergeCell ref="J5:K5"/>
    <mergeCell ref="D8:K8"/>
    <mergeCell ref="Q8:R8"/>
    <mergeCell ref="D9:K9"/>
    <mergeCell ref="D11:K11"/>
    <mergeCell ref="D12:K12"/>
    <mergeCell ref="D17:H17"/>
    <mergeCell ref="B19:C1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53" fitToHeight="7" orientation="landscape" r:id="rId1"/>
  <headerFooter alignWithMargins="0"/>
  <rowBreaks count="2" manualBreakCount="2">
    <brk id="13" max="16383" man="1"/>
    <brk id="6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locked="0" defaultSize="0" autoFill="0" autoLine="0" autoPict="0">
                <anchor>
                  <from>
                    <xdr:col>2</xdr:col>
                    <xdr:colOff>466725</xdr:colOff>
                    <xdr:row>10</xdr:row>
                    <xdr:rowOff>9525</xdr:rowOff>
                  </from>
                  <to>
                    <xdr:col>2</xdr:col>
                    <xdr:colOff>847725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locked="0" defaultSize="0" autoFill="0" autoLine="0" autoPict="0">
                <anchor>
                  <from>
                    <xdr:col>2</xdr:col>
                    <xdr:colOff>466725</xdr:colOff>
                    <xdr:row>11</xdr:row>
                    <xdr:rowOff>0</xdr:rowOff>
                  </from>
                  <to>
                    <xdr:col>2</xdr:col>
                    <xdr:colOff>847725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locked="0" defaultSize="0" autoFill="0" autoLine="0" autoPict="0">
                <anchor>
                  <from>
                    <xdr:col>2</xdr:col>
                    <xdr:colOff>466725</xdr:colOff>
                    <xdr:row>7</xdr:row>
                    <xdr:rowOff>0</xdr:rowOff>
                  </from>
                  <to>
                    <xdr:col>2</xdr:col>
                    <xdr:colOff>857250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locked="0" defaultSize="0" autoFill="0" autoLine="0" autoPict="0">
                <anchor>
                  <from>
                    <xdr:col>2</xdr:col>
                    <xdr:colOff>466725</xdr:colOff>
                    <xdr:row>8</xdr:row>
                    <xdr:rowOff>0</xdr:rowOff>
                  </from>
                  <to>
                    <xdr:col>3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L85"/>
  <sheetViews>
    <sheetView zoomScaleNormal="100" zoomScaleSheetLayoutView="50" zoomScalePageLayoutView="50" workbookViewId="0">
      <pane ySplit="2" topLeftCell="A3" activePane="bottomLeft" state="frozen"/>
      <selection pane="bottomLeft" activeCell="J72" sqref="J72"/>
    </sheetView>
  </sheetViews>
  <sheetFormatPr defaultColWidth="11.42578125" defaultRowHeight="12.75" x14ac:dyDescent="0.2"/>
  <cols>
    <col min="1" max="1" width="1.140625" style="1" customWidth="1"/>
    <col min="2" max="2" width="24.28515625" style="288" customWidth="1"/>
    <col min="3" max="3" width="43.28515625" style="1" customWidth="1"/>
    <col min="4" max="4" width="16" style="1" customWidth="1"/>
    <col min="5" max="5" width="7.5703125" style="1" customWidth="1"/>
    <col min="6" max="6" width="7.85546875" style="1" customWidth="1"/>
    <col min="7" max="12" width="11.7109375" style="1" customWidth="1"/>
    <col min="13" max="250" width="11.42578125" style="1"/>
    <col min="251" max="251" width="3.28515625" style="1" customWidth="1"/>
    <col min="252" max="252" width="56.140625" style="1" customWidth="1"/>
    <col min="253" max="253" width="13" style="1" customWidth="1"/>
    <col min="254" max="254" width="12.7109375" style="1" customWidth="1"/>
    <col min="255" max="255" width="11.5703125" style="1" customWidth="1"/>
    <col min="256" max="256" width="11.140625" style="1" customWidth="1"/>
    <col min="257" max="257" width="11.28515625" style="1" customWidth="1"/>
    <col min="258" max="258" width="10.140625" style="1" customWidth="1"/>
    <col min="259" max="259" width="9.5703125" style="1" customWidth="1"/>
    <col min="260" max="260" width="10.7109375" style="1" customWidth="1"/>
    <col min="261" max="261" width="8.5703125" style="1" customWidth="1"/>
    <col min="262" max="262" width="12.42578125" style="1" customWidth="1"/>
    <col min="263" max="263" width="15.42578125" style="1" customWidth="1"/>
    <col min="264" max="264" width="14.5703125" style="1" customWidth="1"/>
    <col min="265" max="265" width="14.7109375" style="1" customWidth="1"/>
    <col min="266" max="266" width="15.5703125" style="1" customWidth="1"/>
    <col min="267" max="267" width="15" style="1" customWidth="1"/>
    <col min="268" max="268" width="13.85546875" style="1" customWidth="1"/>
    <col min="269" max="506" width="11.42578125" style="1"/>
    <col min="507" max="507" width="3.28515625" style="1" customWidth="1"/>
    <col min="508" max="508" width="56.140625" style="1" customWidth="1"/>
    <col min="509" max="509" width="13" style="1" customWidth="1"/>
    <col min="510" max="510" width="12.7109375" style="1" customWidth="1"/>
    <col min="511" max="511" width="11.5703125" style="1" customWidth="1"/>
    <col min="512" max="512" width="11.140625" style="1" customWidth="1"/>
    <col min="513" max="513" width="11.28515625" style="1" customWidth="1"/>
    <col min="514" max="514" width="10.140625" style="1" customWidth="1"/>
    <col min="515" max="515" width="9.5703125" style="1" customWidth="1"/>
    <col min="516" max="516" width="10.7109375" style="1" customWidth="1"/>
    <col min="517" max="517" width="8.5703125" style="1" customWidth="1"/>
    <col min="518" max="518" width="12.42578125" style="1" customWidth="1"/>
    <col min="519" max="519" width="15.42578125" style="1" customWidth="1"/>
    <col min="520" max="520" width="14.5703125" style="1" customWidth="1"/>
    <col min="521" max="521" width="14.7109375" style="1" customWidth="1"/>
    <col min="522" max="522" width="15.5703125" style="1" customWidth="1"/>
    <col min="523" max="523" width="15" style="1" customWidth="1"/>
    <col min="524" max="524" width="13.85546875" style="1" customWidth="1"/>
    <col min="525" max="762" width="11.42578125" style="1"/>
    <col min="763" max="763" width="3.28515625" style="1" customWidth="1"/>
    <col min="764" max="764" width="56.140625" style="1" customWidth="1"/>
    <col min="765" max="765" width="13" style="1" customWidth="1"/>
    <col min="766" max="766" width="12.7109375" style="1" customWidth="1"/>
    <col min="767" max="767" width="11.5703125" style="1" customWidth="1"/>
    <col min="768" max="768" width="11.140625" style="1" customWidth="1"/>
    <col min="769" max="769" width="11.28515625" style="1" customWidth="1"/>
    <col min="770" max="770" width="10.140625" style="1" customWidth="1"/>
    <col min="771" max="771" width="9.5703125" style="1" customWidth="1"/>
    <col min="772" max="772" width="10.7109375" style="1" customWidth="1"/>
    <col min="773" max="773" width="8.5703125" style="1" customWidth="1"/>
    <col min="774" max="774" width="12.42578125" style="1" customWidth="1"/>
    <col min="775" max="775" width="15.42578125" style="1" customWidth="1"/>
    <col min="776" max="776" width="14.5703125" style="1" customWidth="1"/>
    <col min="777" max="777" width="14.7109375" style="1" customWidth="1"/>
    <col min="778" max="778" width="15.5703125" style="1" customWidth="1"/>
    <col min="779" max="779" width="15" style="1" customWidth="1"/>
    <col min="780" max="780" width="13.85546875" style="1" customWidth="1"/>
    <col min="781" max="1018" width="11.42578125" style="1"/>
    <col min="1019" max="1019" width="3.28515625" style="1" customWidth="1"/>
    <col min="1020" max="1020" width="56.140625" style="1" customWidth="1"/>
    <col min="1021" max="1021" width="13" style="1" customWidth="1"/>
    <col min="1022" max="1022" width="12.7109375" style="1" customWidth="1"/>
    <col min="1023" max="1023" width="11.5703125" style="1" customWidth="1"/>
    <col min="1024" max="1024" width="11.140625" style="1" customWidth="1"/>
    <col min="1025" max="1025" width="11.28515625" style="1" customWidth="1"/>
    <col min="1026" max="1026" width="10.140625" style="1" customWidth="1"/>
    <col min="1027" max="1027" width="9.5703125" style="1" customWidth="1"/>
    <col min="1028" max="1028" width="10.7109375" style="1" customWidth="1"/>
    <col min="1029" max="1029" width="8.5703125" style="1" customWidth="1"/>
    <col min="1030" max="1030" width="12.42578125" style="1" customWidth="1"/>
    <col min="1031" max="1031" width="15.42578125" style="1" customWidth="1"/>
    <col min="1032" max="1032" width="14.5703125" style="1" customWidth="1"/>
    <col min="1033" max="1033" width="14.7109375" style="1" customWidth="1"/>
    <col min="1034" max="1034" width="15.5703125" style="1" customWidth="1"/>
    <col min="1035" max="1035" width="15" style="1" customWidth="1"/>
    <col min="1036" max="1036" width="13.85546875" style="1" customWidth="1"/>
    <col min="1037" max="1274" width="11.42578125" style="1"/>
    <col min="1275" max="1275" width="3.28515625" style="1" customWidth="1"/>
    <col min="1276" max="1276" width="56.140625" style="1" customWidth="1"/>
    <col min="1277" max="1277" width="13" style="1" customWidth="1"/>
    <col min="1278" max="1278" width="12.7109375" style="1" customWidth="1"/>
    <col min="1279" max="1279" width="11.5703125" style="1" customWidth="1"/>
    <col min="1280" max="1280" width="11.140625" style="1" customWidth="1"/>
    <col min="1281" max="1281" width="11.28515625" style="1" customWidth="1"/>
    <col min="1282" max="1282" width="10.140625" style="1" customWidth="1"/>
    <col min="1283" max="1283" width="9.5703125" style="1" customWidth="1"/>
    <col min="1284" max="1284" width="10.7109375" style="1" customWidth="1"/>
    <col min="1285" max="1285" width="8.5703125" style="1" customWidth="1"/>
    <col min="1286" max="1286" width="12.42578125" style="1" customWidth="1"/>
    <col min="1287" max="1287" width="15.42578125" style="1" customWidth="1"/>
    <col min="1288" max="1288" width="14.5703125" style="1" customWidth="1"/>
    <col min="1289" max="1289" width="14.7109375" style="1" customWidth="1"/>
    <col min="1290" max="1290" width="15.5703125" style="1" customWidth="1"/>
    <col min="1291" max="1291" width="15" style="1" customWidth="1"/>
    <col min="1292" max="1292" width="13.85546875" style="1" customWidth="1"/>
    <col min="1293" max="1530" width="11.42578125" style="1"/>
    <col min="1531" max="1531" width="3.28515625" style="1" customWidth="1"/>
    <col min="1532" max="1532" width="56.140625" style="1" customWidth="1"/>
    <col min="1533" max="1533" width="13" style="1" customWidth="1"/>
    <col min="1534" max="1534" width="12.7109375" style="1" customWidth="1"/>
    <col min="1535" max="1535" width="11.5703125" style="1" customWidth="1"/>
    <col min="1536" max="1536" width="11.140625" style="1" customWidth="1"/>
    <col min="1537" max="1537" width="11.28515625" style="1" customWidth="1"/>
    <col min="1538" max="1538" width="10.140625" style="1" customWidth="1"/>
    <col min="1539" max="1539" width="9.5703125" style="1" customWidth="1"/>
    <col min="1540" max="1540" width="10.7109375" style="1" customWidth="1"/>
    <col min="1541" max="1541" width="8.5703125" style="1" customWidth="1"/>
    <col min="1542" max="1542" width="12.42578125" style="1" customWidth="1"/>
    <col min="1543" max="1543" width="15.42578125" style="1" customWidth="1"/>
    <col min="1544" max="1544" width="14.5703125" style="1" customWidth="1"/>
    <col min="1545" max="1545" width="14.7109375" style="1" customWidth="1"/>
    <col min="1546" max="1546" width="15.5703125" style="1" customWidth="1"/>
    <col min="1547" max="1547" width="15" style="1" customWidth="1"/>
    <col min="1548" max="1548" width="13.85546875" style="1" customWidth="1"/>
    <col min="1549" max="1786" width="11.42578125" style="1"/>
    <col min="1787" max="1787" width="3.28515625" style="1" customWidth="1"/>
    <col min="1788" max="1788" width="56.140625" style="1" customWidth="1"/>
    <col min="1789" max="1789" width="13" style="1" customWidth="1"/>
    <col min="1790" max="1790" width="12.7109375" style="1" customWidth="1"/>
    <col min="1791" max="1791" width="11.5703125" style="1" customWidth="1"/>
    <col min="1792" max="1792" width="11.140625" style="1" customWidth="1"/>
    <col min="1793" max="1793" width="11.28515625" style="1" customWidth="1"/>
    <col min="1794" max="1794" width="10.140625" style="1" customWidth="1"/>
    <col min="1795" max="1795" width="9.5703125" style="1" customWidth="1"/>
    <col min="1796" max="1796" width="10.7109375" style="1" customWidth="1"/>
    <col min="1797" max="1797" width="8.5703125" style="1" customWidth="1"/>
    <col min="1798" max="1798" width="12.42578125" style="1" customWidth="1"/>
    <col min="1799" max="1799" width="15.42578125" style="1" customWidth="1"/>
    <col min="1800" max="1800" width="14.5703125" style="1" customWidth="1"/>
    <col min="1801" max="1801" width="14.7109375" style="1" customWidth="1"/>
    <col min="1802" max="1802" width="15.5703125" style="1" customWidth="1"/>
    <col min="1803" max="1803" width="15" style="1" customWidth="1"/>
    <col min="1804" max="1804" width="13.85546875" style="1" customWidth="1"/>
    <col min="1805" max="2042" width="11.42578125" style="1"/>
    <col min="2043" max="2043" width="3.28515625" style="1" customWidth="1"/>
    <col min="2044" max="2044" width="56.140625" style="1" customWidth="1"/>
    <col min="2045" max="2045" width="13" style="1" customWidth="1"/>
    <col min="2046" max="2046" width="12.7109375" style="1" customWidth="1"/>
    <col min="2047" max="2047" width="11.5703125" style="1" customWidth="1"/>
    <col min="2048" max="2048" width="11.140625" style="1" customWidth="1"/>
    <col min="2049" max="2049" width="11.28515625" style="1" customWidth="1"/>
    <col min="2050" max="2050" width="10.140625" style="1" customWidth="1"/>
    <col min="2051" max="2051" width="9.5703125" style="1" customWidth="1"/>
    <col min="2052" max="2052" width="10.7109375" style="1" customWidth="1"/>
    <col min="2053" max="2053" width="8.5703125" style="1" customWidth="1"/>
    <col min="2054" max="2054" width="12.42578125" style="1" customWidth="1"/>
    <col min="2055" max="2055" width="15.42578125" style="1" customWidth="1"/>
    <col min="2056" max="2056" width="14.5703125" style="1" customWidth="1"/>
    <col min="2057" max="2057" width="14.7109375" style="1" customWidth="1"/>
    <col min="2058" max="2058" width="15.5703125" style="1" customWidth="1"/>
    <col min="2059" max="2059" width="15" style="1" customWidth="1"/>
    <col min="2060" max="2060" width="13.85546875" style="1" customWidth="1"/>
    <col min="2061" max="2298" width="11.42578125" style="1"/>
    <col min="2299" max="2299" width="3.28515625" style="1" customWidth="1"/>
    <col min="2300" max="2300" width="56.140625" style="1" customWidth="1"/>
    <col min="2301" max="2301" width="13" style="1" customWidth="1"/>
    <col min="2302" max="2302" width="12.7109375" style="1" customWidth="1"/>
    <col min="2303" max="2303" width="11.5703125" style="1" customWidth="1"/>
    <col min="2304" max="2304" width="11.140625" style="1" customWidth="1"/>
    <col min="2305" max="2305" width="11.28515625" style="1" customWidth="1"/>
    <col min="2306" max="2306" width="10.140625" style="1" customWidth="1"/>
    <col min="2307" max="2307" width="9.5703125" style="1" customWidth="1"/>
    <col min="2308" max="2308" width="10.7109375" style="1" customWidth="1"/>
    <col min="2309" max="2309" width="8.5703125" style="1" customWidth="1"/>
    <col min="2310" max="2310" width="12.42578125" style="1" customWidth="1"/>
    <col min="2311" max="2311" width="15.42578125" style="1" customWidth="1"/>
    <col min="2312" max="2312" width="14.5703125" style="1" customWidth="1"/>
    <col min="2313" max="2313" width="14.7109375" style="1" customWidth="1"/>
    <col min="2314" max="2314" width="15.5703125" style="1" customWidth="1"/>
    <col min="2315" max="2315" width="15" style="1" customWidth="1"/>
    <col min="2316" max="2316" width="13.85546875" style="1" customWidth="1"/>
    <col min="2317" max="2554" width="11.42578125" style="1"/>
    <col min="2555" max="2555" width="3.28515625" style="1" customWidth="1"/>
    <col min="2556" max="2556" width="56.140625" style="1" customWidth="1"/>
    <col min="2557" max="2557" width="13" style="1" customWidth="1"/>
    <col min="2558" max="2558" width="12.7109375" style="1" customWidth="1"/>
    <col min="2559" max="2559" width="11.5703125" style="1" customWidth="1"/>
    <col min="2560" max="2560" width="11.140625" style="1" customWidth="1"/>
    <col min="2561" max="2561" width="11.28515625" style="1" customWidth="1"/>
    <col min="2562" max="2562" width="10.140625" style="1" customWidth="1"/>
    <col min="2563" max="2563" width="9.5703125" style="1" customWidth="1"/>
    <col min="2564" max="2564" width="10.7109375" style="1" customWidth="1"/>
    <col min="2565" max="2565" width="8.5703125" style="1" customWidth="1"/>
    <col min="2566" max="2566" width="12.42578125" style="1" customWidth="1"/>
    <col min="2567" max="2567" width="15.42578125" style="1" customWidth="1"/>
    <col min="2568" max="2568" width="14.5703125" style="1" customWidth="1"/>
    <col min="2569" max="2569" width="14.7109375" style="1" customWidth="1"/>
    <col min="2570" max="2570" width="15.5703125" style="1" customWidth="1"/>
    <col min="2571" max="2571" width="15" style="1" customWidth="1"/>
    <col min="2572" max="2572" width="13.85546875" style="1" customWidth="1"/>
    <col min="2573" max="2810" width="11.42578125" style="1"/>
    <col min="2811" max="2811" width="3.28515625" style="1" customWidth="1"/>
    <col min="2812" max="2812" width="56.140625" style="1" customWidth="1"/>
    <col min="2813" max="2813" width="13" style="1" customWidth="1"/>
    <col min="2814" max="2814" width="12.7109375" style="1" customWidth="1"/>
    <col min="2815" max="2815" width="11.5703125" style="1" customWidth="1"/>
    <col min="2816" max="2816" width="11.140625" style="1" customWidth="1"/>
    <col min="2817" max="2817" width="11.28515625" style="1" customWidth="1"/>
    <col min="2818" max="2818" width="10.140625" style="1" customWidth="1"/>
    <col min="2819" max="2819" width="9.5703125" style="1" customWidth="1"/>
    <col min="2820" max="2820" width="10.7109375" style="1" customWidth="1"/>
    <col min="2821" max="2821" width="8.5703125" style="1" customWidth="1"/>
    <col min="2822" max="2822" width="12.42578125" style="1" customWidth="1"/>
    <col min="2823" max="2823" width="15.42578125" style="1" customWidth="1"/>
    <col min="2824" max="2824" width="14.5703125" style="1" customWidth="1"/>
    <col min="2825" max="2825" width="14.7109375" style="1" customWidth="1"/>
    <col min="2826" max="2826" width="15.5703125" style="1" customWidth="1"/>
    <col min="2827" max="2827" width="15" style="1" customWidth="1"/>
    <col min="2828" max="2828" width="13.85546875" style="1" customWidth="1"/>
    <col min="2829" max="3066" width="11.42578125" style="1"/>
    <col min="3067" max="3067" width="3.28515625" style="1" customWidth="1"/>
    <col min="3068" max="3068" width="56.140625" style="1" customWidth="1"/>
    <col min="3069" max="3069" width="13" style="1" customWidth="1"/>
    <col min="3070" max="3070" width="12.7109375" style="1" customWidth="1"/>
    <col min="3071" max="3071" width="11.5703125" style="1" customWidth="1"/>
    <col min="3072" max="3072" width="11.140625" style="1" customWidth="1"/>
    <col min="3073" max="3073" width="11.28515625" style="1" customWidth="1"/>
    <col min="3074" max="3074" width="10.140625" style="1" customWidth="1"/>
    <col min="3075" max="3075" width="9.5703125" style="1" customWidth="1"/>
    <col min="3076" max="3076" width="10.7109375" style="1" customWidth="1"/>
    <col min="3077" max="3077" width="8.5703125" style="1" customWidth="1"/>
    <col min="3078" max="3078" width="12.42578125" style="1" customWidth="1"/>
    <col min="3079" max="3079" width="15.42578125" style="1" customWidth="1"/>
    <col min="3080" max="3080" width="14.5703125" style="1" customWidth="1"/>
    <col min="3081" max="3081" width="14.7109375" style="1" customWidth="1"/>
    <col min="3082" max="3082" width="15.5703125" style="1" customWidth="1"/>
    <col min="3083" max="3083" width="15" style="1" customWidth="1"/>
    <col min="3084" max="3084" width="13.85546875" style="1" customWidth="1"/>
    <col min="3085" max="3322" width="11.42578125" style="1"/>
    <col min="3323" max="3323" width="3.28515625" style="1" customWidth="1"/>
    <col min="3324" max="3324" width="56.140625" style="1" customWidth="1"/>
    <col min="3325" max="3325" width="13" style="1" customWidth="1"/>
    <col min="3326" max="3326" width="12.7109375" style="1" customWidth="1"/>
    <col min="3327" max="3327" width="11.5703125" style="1" customWidth="1"/>
    <col min="3328" max="3328" width="11.140625" style="1" customWidth="1"/>
    <col min="3329" max="3329" width="11.28515625" style="1" customWidth="1"/>
    <col min="3330" max="3330" width="10.140625" style="1" customWidth="1"/>
    <col min="3331" max="3331" width="9.5703125" style="1" customWidth="1"/>
    <col min="3332" max="3332" width="10.7109375" style="1" customWidth="1"/>
    <col min="3333" max="3333" width="8.5703125" style="1" customWidth="1"/>
    <col min="3334" max="3334" width="12.42578125" style="1" customWidth="1"/>
    <col min="3335" max="3335" width="15.42578125" style="1" customWidth="1"/>
    <col min="3336" max="3336" width="14.5703125" style="1" customWidth="1"/>
    <col min="3337" max="3337" width="14.7109375" style="1" customWidth="1"/>
    <col min="3338" max="3338" width="15.5703125" style="1" customWidth="1"/>
    <col min="3339" max="3339" width="15" style="1" customWidth="1"/>
    <col min="3340" max="3340" width="13.85546875" style="1" customWidth="1"/>
    <col min="3341" max="3578" width="11.42578125" style="1"/>
    <col min="3579" max="3579" width="3.28515625" style="1" customWidth="1"/>
    <col min="3580" max="3580" width="56.140625" style="1" customWidth="1"/>
    <col min="3581" max="3581" width="13" style="1" customWidth="1"/>
    <col min="3582" max="3582" width="12.7109375" style="1" customWidth="1"/>
    <col min="3583" max="3583" width="11.5703125" style="1" customWidth="1"/>
    <col min="3584" max="3584" width="11.140625" style="1" customWidth="1"/>
    <col min="3585" max="3585" width="11.28515625" style="1" customWidth="1"/>
    <col min="3586" max="3586" width="10.140625" style="1" customWidth="1"/>
    <col min="3587" max="3587" width="9.5703125" style="1" customWidth="1"/>
    <col min="3588" max="3588" width="10.7109375" style="1" customWidth="1"/>
    <col min="3589" max="3589" width="8.5703125" style="1" customWidth="1"/>
    <col min="3590" max="3590" width="12.42578125" style="1" customWidth="1"/>
    <col min="3591" max="3591" width="15.42578125" style="1" customWidth="1"/>
    <col min="3592" max="3592" width="14.5703125" style="1" customWidth="1"/>
    <col min="3593" max="3593" width="14.7109375" style="1" customWidth="1"/>
    <col min="3594" max="3594" width="15.5703125" style="1" customWidth="1"/>
    <col min="3595" max="3595" width="15" style="1" customWidth="1"/>
    <col min="3596" max="3596" width="13.85546875" style="1" customWidth="1"/>
    <col min="3597" max="3834" width="11.42578125" style="1"/>
    <col min="3835" max="3835" width="3.28515625" style="1" customWidth="1"/>
    <col min="3836" max="3836" width="56.140625" style="1" customWidth="1"/>
    <col min="3837" max="3837" width="13" style="1" customWidth="1"/>
    <col min="3838" max="3838" width="12.7109375" style="1" customWidth="1"/>
    <col min="3839" max="3839" width="11.5703125" style="1" customWidth="1"/>
    <col min="3840" max="3840" width="11.140625" style="1" customWidth="1"/>
    <col min="3841" max="3841" width="11.28515625" style="1" customWidth="1"/>
    <col min="3842" max="3842" width="10.140625" style="1" customWidth="1"/>
    <col min="3843" max="3843" width="9.5703125" style="1" customWidth="1"/>
    <col min="3844" max="3844" width="10.7109375" style="1" customWidth="1"/>
    <col min="3845" max="3845" width="8.5703125" style="1" customWidth="1"/>
    <col min="3846" max="3846" width="12.42578125" style="1" customWidth="1"/>
    <col min="3847" max="3847" width="15.42578125" style="1" customWidth="1"/>
    <col min="3848" max="3848" width="14.5703125" style="1" customWidth="1"/>
    <col min="3849" max="3849" width="14.7109375" style="1" customWidth="1"/>
    <col min="3850" max="3850" width="15.5703125" style="1" customWidth="1"/>
    <col min="3851" max="3851" width="15" style="1" customWidth="1"/>
    <col min="3852" max="3852" width="13.85546875" style="1" customWidth="1"/>
    <col min="3853" max="4090" width="11.42578125" style="1"/>
    <col min="4091" max="4091" width="3.28515625" style="1" customWidth="1"/>
    <col min="4092" max="4092" width="56.140625" style="1" customWidth="1"/>
    <col min="4093" max="4093" width="13" style="1" customWidth="1"/>
    <col min="4094" max="4094" width="12.7109375" style="1" customWidth="1"/>
    <col min="4095" max="4095" width="11.5703125" style="1" customWidth="1"/>
    <col min="4096" max="4096" width="11.140625" style="1" customWidth="1"/>
    <col min="4097" max="4097" width="11.28515625" style="1" customWidth="1"/>
    <col min="4098" max="4098" width="10.140625" style="1" customWidth="1"/>
    <col min="4099" max="4099" width="9.5703125" style="1" customWidth="1"/>
    <col min="4100" max="4100" width="10.7109375" style="1" customWidth="1"/>
    <col min="4101" max="4101" width="8.5703125" style="1" customWidth="1"/>
    <col min="4102" max="4102" width="12.42578125" style="1" customWidth="1"/>
    <col min="4103" max="4103" width="15.42578125" style="1" customWidth="1"/>
    <col min="4104" max="4104" width="14.5703125" style="1" customWidth="1"/>
    <col min="4105" max="4105" width="14.7109375" style="1" customWidth="1"/>
    <col min="4106" max="4106" width="15.5703125" style="1" customWidth="1"/>
    <col min="4107" max="4107" width="15" style="1" customWidth="1"/>
    <col min="4108" max="4108" width="13.85546875" style="1" customWidth="1"/>
    <col min="4109" max="4346" width="11.42578125" style="1"/>
    <col min="4347" max="4347" width="3.28515625" style="1" customWidth="1"/>
    <col min="4348" max="4348" width="56.140625" style="1" customWidth="1"/>
    <col min="4349" max="4349" width="13" style="1" customWidth="1"/>
    <col min="4350" max="4350" width="12.7109375" style="1" customWidth="1"/>
    <col min="4351" max="4351" width="11.5703125" style="1" customWidth="1"/>
    <col min="4352" max="4352" width="11.140625" style="1" customWidth="1"/>
    <col min="4353" max="4353" width="11.28515625" style="1" customWidth="1"/>
    <col min="4354" max="4354" width="10.140625" style="1" customWidth="1"/>
    <col min="4355" max="4355" width="9.5703125" style="1" customWidth="1"/>
    <col min="4356" max="4356" width="10.7109375" style="1" customWidth="1"/>
    <col min="4357" max="4357" width="8.5703125" style="1" customWidth="1"/>
    <col min="4358" max="4358" width="12.42578125" style="1" customWidth="1"/>
    <col min="4359" max="4359" width="15.42578125" style="1" customWidth="1"/>
    <col min="4360" max="4360" width="14.5703125" style="1" customWidth="1"/>
    <col min="4361" max="4361" width="14.7109375" style="1" customWidth="1"/>
    <col min="4362" max="4362" width="15.5703125" style="1" customWidth="1"/>
    <col min="4363" max="4363" width="15" style="1" customWidth="1"/>
    <col min="4364" max="4364" width="13.85546875" style="1" customWidth="1"/>
    <col min="4365" max="4602" width="11.42578125" style="1"/>
    <col min="4603" max="4603" width="3.28515625" style="1" customWidth="1"/>
    <col min="4604" max="4604" width="56.140625" style="1" customWidth="1"/>
    <col min="4605" max="4605" width="13" style="1" customWidth="1"/>
    <col min="4606" max="4606" width="12.7109375" style="1" customWidth="1"/>
    <col min="4607" max="4607" width="11.5703125" style="1" customWidth="1"/>
    <col min="4608" max="4608" width="11.140625" style="1" customWidth="1"/>
    <col min="4609" max="4609" width="11.28515625" style="1" customWidth="1"/>
    <col min="4610" max="4610" width="10.140625" style="1" customWidth="1"/>
    <col min="4611" max="4611" width="9.5703125" style="1" customWidth="1"/>
    <col min="4612" max="4612" width="10.7109375" style="1" customWidth="1"/>
    <col min="4613" max="4613" width="8.5703125" style="1" customWidth="1"/>
    <col min="4614" max="4614" width="12.42578125" style="1" customWidth="1"/>
    <col min="4615" max="4615" width="15.42578125" style="1" customWidth="1"/>
    <col min="4616" max="4616" width="14.5703125" style="1" customWidth="1"/>
    <col min="4617" max="4617" width="14.7109375" style="1" customWidth="1"/>
    <col min="4618" max="4618" width="15.5703125" style="1" customWidth="1"/>
    <col min="4619" max="4619" width="15" style="1" customWidth="1"/>
    <col min="4620" max="4620" width="13.85546875" style="1" customWidth="1"/>
    <col min="4621" max="4858" width="11.42578125" style="1"/>
    <col min="4859" max="4859" width="3.28515625" style="1" customWidth="1"/>
    <col min="4860" max="4860" width="56.140625" style="1" customWidth="1"/>
    <col min="4861" max="4861" width="13" style="1" customWidth="1"/>
    <col min="4862" max="4862" width="12.7109375" style="1" customWidth="1"/>
    <col min="4863" max="4863" width="11.5703125" style="1" customWidth="1"/>
    <col min="4864" max="4864" width="11.140625" style="1" customWidth="1"/>
    <col min="4865" max="4865" width="11.28515625" style="1" customWidth="1"/>
    <col min="4866" max="4866" width="10.140625" style="1" customWidth="1"/>
    <col min="4867" max="4867" width="9.5703125" style="1" customWidth="1"/>
    <col min="4868" max="4868" width="10.7109375" style="1" customWidth="1"/>
    <col min="4869" max="4869" width="8.5703125" style="1" customWidth="1"/>
    <col min="4870" max="4870" width="12.42578125" style="1" customWidth="1"/>
    <col min="4871" max="4871" width="15.42578125" style="1" customWidth="1"/>
    <col min="4872" max="4872" width="14.5703125" style="1" customWidth="1"/>
    <col min="4873" max="4873" width="14.7109375" style="1" customWidth="1"/>
    <col min="4874" max="4874" width="15.5703125" style="1" customWidth="1"/>
    <col min="4875" max="4875" width="15" style="1" customWidth="1"/>
    <col min="4876" max="4876" width="13.85546875" style="1" customWidth="1"/>
    <col min="4877" max="5114" width="11.42578125" style="1"/>
    <col min="5115" max="5115" width="3.28515625" style="1" customWidth="1"/>
    <col min="5116" max="5116" width="56.140625" style="1" customWidth="1"/>
    <col min="5117" max="5117" width="13" style="1" customWidth="1"/>
    <col min="5118" max="5118" width="12.7109375" style="1" customWidth="1"/>
    <col min="5119" max="5119" width="11.5703125" style="1" customWidth="1"/>
    <col min="5120" max="5120" width="11.140625" style="1" customWidth="1"/>
    <col min="5121" max="5121" width="11.28515625" style="1" customWidth="1"/>
    <col min="5122" max="5122" width="10.140625" style="1" customWidth="1"/>
    <col min="5123" max="5123" width="9.5703125" style="1" customWidth="1"/>
    <col min="5124" max="5124" width="10.7109375" style="1" customWidth="1"/>
    <col min="5125" max="5125" width="8.5703125" style="1" customWidth="1"/>
    <col min="5126" max="5126" width="12.42578125" style="1" customWidth="1"/>
    <col min="5127" max="5127" width="15.42578125" style="1" customWidth="1"/>
    <col min="5128" max="5128" width="14.5703125" style="1" customWidth="1"/>
    <col min="5129" max="5129" width="14.7109375" style="1" customWidth="1"/>
    <col min="5130" max="5130" width="15.5703125" style="1" customWidth="1"/>
    <col min="5131" max="5131" width="15" style="1" customWidth="1"/>
    <col min="5132" max="5132" width="13.85546875" style="1" customWidth="1"/>
    <col min="5133" max="5370" width="11.42578125" style="1"/>
    <col min="5371" max="5371" width="3.28515625" style="1" customWidth="1"/>
    <col min="5372" max="5372" width="56.140625" style="1" customWidth="1"/>
    <col min="5373" max="5373" width="13" style="1" customWidth="1"/>
    <col min="5374" max="5374" width="12.7109375" style="1" customWidth="1"/>
    <col min="5375" max="5375" width="11.5703125" style="1" customWidth="1"/>
    <col min="5376" max="5376" width="11.140625" style="1" customWidth="1"/>
    <col min="5377" max="5377" width="11.28515625" style="1" customWidth="1"/>
    <col min="5378" max="5378" width="10.140625" style="1" customWidth="1"/>
    <col min="5379" max="5379" width="9.5703125" style="1" customWidth="1"/>
    <col min="5380" max="5380" width="10.7109375" style="1" customWidth="1"/>
    <col min="5381" max="5381" width="8.5703125" style="1" customWidth="1"/>
    <col min="5382" max="5382" width="12.42578125" style="1" customWidth="1"/>
    <col min="5383" max="5383" width="15.42578125" style="1" customWidth="1"/>
    <col min="5384" max="5384" width="14.5703125" style="1" customWidth="1"/>
    <col min="5385" max="5385" width="14.7109375" style="1" customWidth="1"/>
    <col min="5386" max="5386" width="15.5703125" style="1" customWidth="1"/>
    <col min="5387" max="5387" width="15" style="1" customWidth="1"/>
    <col min="5388" max="5388" width="13.85546875" style="1" customWidth="1"/>
    <col min="5389" max="5626" width="11.42578125" style="1"/>
    <col min="5627" max="5627" width="3.28515625" style="1" customWidth="1"/>
    <col min="5628" max="5628" width="56.140625" style="1" customWidth="1"/>
    <col min="5629" max="5629" width="13" style="1" customWidth="1"/>
    <col min="5630" max="5630" width="12.7109375" style="1" customWidth="1"/>
    <col min="5631" max="5631" width="11.5703125" style="1" customWidth="1"/>
    <col min="5632" max="5632" width="11.140625" style="1" customWidth="1"/>
    <col min="5633" max="5633" width="11.28515625" style="1" customWidth="1"/>
    <col min="5634" max="5634" width="10.140625" style="1" customWidth="1"/>
    <col min="5635" max="5635" width="9.5703125" style="1" customWidth="1"/>
    <col min="5636" max="5636" width="10.7109375" style="1" customWidth="1"/>
    <col min="5637" max="5637" width="8.5703125" style="1" customWidth="1"/>
    <col min="5638" max="5638" width="12.42578125" style="1" customWidth="1"/>
    <col min="5639" max="5639" width="15.42578125" style="1" customWidth="1"/>
    <col min="5640" max="5640" width="14.5703125" style="1" customWidth="1"/>
    <col min="5641" max="5641" width="14.7109375" style="1" customWidth="1"/>
    <col min="5642" max="5642" width="15.5703125" style="1" customWidth="1"/>
    <col min="5643" max="5643" width="15" style="1" customWidth="1"/>
    <col min="5644" max="5644" width="13.85546875" style="1" customWidth="1"/>
    <col min="5645" max="5882" width="11.42578125" style="1"/>
    <col min="5883" max="5883" width="3.28515625" style="1" customWidth="1"/>
    <col min="5884" max="5884" width="56.140625" style="1" customWidth="1"/>
    <col min="5885" max="5885" width="13" style="1" customWidth="1"/>
    <col min="5886" max="5886" width="12.7109375" style="1" customWidth="1"/>
    <col min="5887" max="5887" width="11.5703125" style="1" customWidth="1"/>
    <col min="5888" max="5888" width="11.140625" style="1" customWidth="1"/>
    <col min="5889" max="5889" width="11.28515625" style="1" customWidth="1"/>
    <col min="5890" max="5890" width="10.140625" style="1" customWidth="1"/>
    <col min="5891" max="5891" width="9.5703125" style="1" customWidth="1"/>
    <col min="5892" max="5892" width="10.7109375" style="1" customWidth="1"/>
    <col min="5893" max="5893" width="8.5703125" style="1" customWidth="1"/>
    <col min="5894" max="5894" width="12.42578125" style="1" customWidth="1"/>
    <col min="5895" max="5895" width="15.42578125" style="1" customWidth="1"/>
    <col min="5896" max="5896" width="14.5703125" style="1" customWidth="1"/>
    <col min="5897" max="5897" width="14.7109375" style="1" customWidth="1"/>
    <col min="5898" max="5898" width="15.5703125" style="1" customWidth="1"/>
    <col min="5899" max="5899" width="15" style="1" customWidth="1"/>
    <col min="5900" max="5900" width="13.85546875" style="1" customWidth="1"/>
    <col min="5901" max="6138" width="11.42578125" style="1"/>
    <col min="6139" max="6139" width="3.28515625" style="1" customWidth="1"/>
    <col min="6140" max="6140" width="56.140625" style="1" customWidth="1"/>
    <col min="6141" max="6141" width="13" style="1" customWidth="1"/>
    <col min="6142" max="6142" width="12.7109375" style="1" customWidth="1"/>
    <col min="6143" max="6143" width="11.5703125" style="1" customWidth="1"/>
    <col min="6144" max="6144" width="11.140625" style="1" customWidth="1"/>
    <col min="6145" max="6145" width="11.28515625" style="1" customWidth="1"/>
    <col min="6146" max="6146" width="10.140625" style="1" customWidth="1"/>
    <col min="6147" max="6147" width="9.5703125" style="1" customWidth="1"/>
    <col min="6148" max="6148" width="10.7109375" style="1" customWidth="1"/>
    <col min="6149" max="6149" width="8.5703125" style="1" customWidth="1"/>
    <col min="6150" max="6150" width="12.42578125" style="1" customWidth="1"/>
    <col min="6151" max="6151" width="15.42578125" style="1" customWidth="1"/>
    <col min="6152" max="6152" width="14.5703125" style="1" customWidth="1"/>
    <col min="6153" max="6153" width="14.7109375" style="1" customWidth="1"/>
    <col min="6154" max="6154" width="15.5703125" style="1" customWidth="1"/>
    <col min="6155" max="6155" width="15" style="1" customWidth="1"/>
    <col min="6156" max="6156" width="13.85546875" style="1" customWidth="1"/>
    <col min="6157" max="6394" width="11.42578125" style="1"/>
    <col min="6395" max="6395" width="3.28515625" style="1" customWidth="1"/>
    <col min="6396" max="6396" width="56.140625" style="1" customWidth="1"/>
    <col min="6397" max="6397" width="13" style="1" customWidth="1"/>
    <col min="6398" max="6398" width="12.7109375" style="1" customWidth="1"/>
    <col min="6399" max="6399" width="11.5703125" style="1" customWidth="1"/>
    <col min="6400" max="6400" width="11.140625" style="1" customWidth="1"/>
    <col min="6401" max="6401" width="11.28515625" style="1" customWidth="1"/>
    <col min="6402" max="6402" width="10.140625" style="1" customWidth="1"/>
    <col min="6403" max="6403" width="9.5703125" style="1" customWidth="1"/>
    <col min="6404" max="6404" width="10.7109375" style="1" customWidth="1"/>
    <col min="6405" max="6405" width="8.5703125" style="1" customWidth="1"/>
    <col min="6406" max="6406" width="12.42578125" style="1" customWidth="1"/>
    <col min="6407" max="6407" width="15.42578125" style="1" customWidth="1"/>
    <col min="6408" max="6408" width="14.5703125" style="1" customWidth="1"/>
    <col min="6409" max="6409" width="14.7109375" style="1" customWidth="1"/>
    <col min="6410" max="6410" width="15.5703125" style="1" customWidth="1"/>
    <col min="6411" max="6411" width="15" style="1" customWidth="1"/>
    <col min="6412" max="6412" width="13.85546875" style="1" customWidth="1"/>
    <col min="6413" max="6650" width="11.42578125" style="1"/>
    <col min="6651" max="6651" width="3.28515625" style="1" customWidth="1"/>
    <col min="6652" max="6652" width="56.140625" style="1" customWidth="1"/>
    <col min="6653" max="6653" width="13" style="1" customWidth="1"/>
    <col min="6654" max="6654" width="12.7109375" style="1" customWidth="1"/>
    <col min="6655" max="6655" width="11.5703125" style="1" customWidth="1"/>
    <col min="6656" max="6656" width="11.140625" style="1" customWidth="1"/>
    <col min="6657" max="6657" width="11.28515625" style="1" customWidth="1"/>
    <col min="6658" max="6658" width="10.140625" style="1" customWidth="1"/>
    <col min="6659" max="6659" width="9.5703125" style="1" customWidth="1"/>
    <col min="6660" max="6660" width="10.7109375" style="1" customWidth="1"/>
    <col min="6661" max="6661" width="8.5703125" style="1" customWidth="1"/>
    <col min="6662" max="6662" width="12.42578125" style="1" customWidth="1"/>
    <col min="6663" max="6663" width="15.42578125" style="1" customWidth="1"/>
    <col min="6664" max="6664" width="14.5703125" style="1" customWidth="1"/>
    <col min="6665" max="6665" width="14.7109375" style="1" customWidth="1"/>
    <col min="6666" max="6666" width="15.5703125" style="1" customWidth="1"/>
    <col min="6667" max="6667" width="15" style="1" customWidth="1"/>
    <col min="6668" max="6668" width="13.85546875" style="1" customWidth="1"/>
    <col min="6669" max="6906" width="11.42578125" style="1"/>
    <col min="6907" max="6907" width="3.28515625" style="1" customWidth="1"/>
    <col min="6908" max="6908" width="56.140625" style="1" customWidth="1"/>
    <col min="6909" max="6909" width="13" style="1" customWidth="1"/>
    <col min="6910" max="6910" width="12.7109375" style="1" customWidth="1"/>
    <col min="6911" max="6911" width="11.5703125" style="1" customWidth="1"/>
    <col min="6912" max="6912" width="11.140625" style="1" customWidth="1"/>
    <col min="6913" max="6913" width="11.28515625" style="1" customWidth="1"/>
    <col min="6914" max="6914" width="10.140625" style="1" customWidth="1"/>
    <col min="6915" max="6915" width="9.5703125" style="1" customWidth="1"/>
    <col min="6916" max="6916" width="10.7109375" style="1" customWidth="1"/>
    <col min="6917" max="6917" width="8.5703125" style="1" customWidth="1"/>
    <col min="6918" max="6918" width="12.42578125" style="1" customWidth="1"/>
    <col min="6919" max="6919" width="15.42578125" style="1" customWidth="1"/>
    <col min="6920" max="6920" width="14.5703125" style="1" customWidth="1"/>
    <col min="6921" max="6921" width="14.7109375" style="1" customWidth="1"/>
    <col min="6922" max="6922" width="15.5703125" style="1" customWidth="1"/>
    <col min="6923" max="6923" width="15" style="1" customWidth="1"/>
    <col min="6924" max="6924" width="13.85546875" style="1" customWidth="1"/>
    <col min="6925" max="7162" width="11.42578125" style="1"/>
    <col min="7163" max="7163" width="3.28515625" style="1" customWidth="1"/>
    <col min="7164" max="7164" width="56.140625" style="1" customWidth="1"/>
    <col min="7165" max="7165" width="13" style="1" customWidth="1"/>
    <col min="7166" max="7166" width="12.7109375" style="1" customWidth="1"/>
    <col min="7167" max="7167" width="11.5703125" style="1" customWidth="1"/>
    <col min="7168" max="7168" width="11.140625" style="1" customWidth="1"/>
    <col min="7169" max="7169" width="11.28515625" style="1" customWidth="1"/>
    <col min="7170" max="7170" width="10.140625" style="1" customWidth="1"/>
    <col min="7171" max="7171" width="9.5703125" style="1" customWidth="1"/>
    <col min="7172" max="7172" width="10.7109375" style="1" customWidth="1"/>
    <col min="7173" max="7173" width="8.5703125" style="1" customWidth="1"/>
    <col min="7174" max="7174" width="12.42578125" style="1" customWidth="1"/>
    <col min="7175" max="7175" width="15.42578125" style="1" customWidth="1"/>
    <col min="7176" max="7176" width="14.5703125" style="1" customWidth="1"/>
    <col min="7177" max="7177" width="14.7109375" style="1" customWidth="1"/>
    <col min="7178" max="7178" width="15.5703125" style="1" customWidth="1"/>
    <col min="7179" max="7179" width="15" style="1" customWidth="1"/>
    <col min="7180" max="7180" width="13.85546875" style="1" customWidth="1"/>
    <col min="7181" max="7418" width="11.42578125" style="1"/>
    <col min="7419" max="7419" width="3.28515625" style="1" customWidth="1"/>
    <col min="7420" max="7420" width="56.140625" style="1" customWidth="1"/>
    <col min="7421" max="7421" width="13" style="1" customWidth="1"/>
    <col min="7422" max="7422" width="12.7109375" style="1" customWidth="1"/>
    <col min="7423" max="7423" width="11.5703125" style="1" customWidth="1"/>
    <col min="7424" max="7424" width="11.140625" style="1" customWidth="1"/>
    <col min="7425" max="7425" width="11.28515625" style="1" customWidth="1"/>
    <col min="7426" max="7426" width="10.140625" style="1" customWidth="1"/>
    <col min="7427" max="7427" width="9.5703125" style="1" customWidth="1"/>
    <col min="7428" max="7428" width="10.7109375" style="1" customWidth="1"/>
    <col min="7429" max="7429" width="8.5703125" style="1" customWidth="1"/>
    <col min="7430" max="7430" width="12.42578125" style="1" customWidth="1"/>
    <col min="7431" max="7431" width="15.42578125" style="1" customWidth="1"/>
    <col min="7432" max="7432" width="14.5703125" style="1" customWidth="1"/>
    <col min="7433" max="7433" width="14.7109375" style="1" customWidth="1"/>
    <col min="7434" max="7434" width="15.5703125" style="1" customWidth="1"/>
    <col min="7435" max="7435" width="15" style="1" customWidth="1"/>
    <col min="7436" max="7436" width="13.85546875" style="1" customWidth="1"/>
    <col min="7437" max="7674" width="11.42578125" style="1"/>
    <col min="7675" max="7675" width="3.28515625" style="1" customWidth="1"/>
    <col min="7676" max="7676" width="56.140625" style="1" customWidth="1"/>
    <col min="7677" max="7677" width="13" style="1" customWidth="1"/>
    <col min="7678" max="7678" width="12.7109375" style="1" customWidth="1"/>
    <col min="7679" max="7679" width="11.5703125" style="1" customWidth="1"/>
    <col min="7680" max="7680" width="11.140625" style="1" customWidth="1"/>
    <col min="7681" max="7681" width="11.28515625" style="1" customWidth="1"/>
    <col min="7682" max="7682" width="10.140625" style="1" customWidth="1"/>
    <col min="7683" max="7683" width="9.5703125" style="1" customWidth="1"/>
    <col min="7684" max="7684" width="10.7109375" style="1" customWidth="1"/>
    <col min="7685" max="7685" width="8.5703125" style="1" customWidth="1"/>
    <col min="7686" max="7686" width="12.42578125" style="1" customWidth="1"/>
    <col min="7687" max="7687" width="15.42578125" style="1" customWidth="1"/>
    <col min="7688" max="7688" width="14.5703125" style="1" customWidth="1"/>
    <col min="7689" max="7689" width="14.7109375" style="1" customWidth="1"/>
    <col min="7690" max="7690" width="15.5703125" style="1" customWidth="1"/>
    <col min="7691" max="7691" width="15" style="1" customWidth="1"/>
    <col min="7692" max="7692" width="13.85546875" style="1" customWidth="1"/>
    <col min="7693" max="7930" width="11.42578125" style="1"/>
    <col min="7931" max="7931" width="3.28515625" style="1" customWidth="1"/>
    <col min="7932" max="7932" width="56.140625" style="1" customWidth="1"/>
    <col min="7933" max="7933" width="13" style="1" customWidth="1"/>
    <col min="7934" max="7934" width="12.7109375" style="1" customWidth="1"/>
    <col min="7935" max="7935" width="11.5703125" style="1" customWidth="1"/>
    <col min="7936" max="7936" width="11.140625" style="1" customWidth="1"/>
    <col min="7937" max="7937" width="11.28515625" style="1" customWidth="1"/>
    <col min="7938" max="7938" width="10.140625" style="1" customWidth="1"/>
    <col min="7939" max="7939" width="9.5703125" style="1" customWidth="1"/>
    <col min="7940" max="7940" width="10.7109375" style="1" customWidth="1"/>
    <col min="7941" max="7941" width="8.5703125" style="1" customWidth="1"/>
    <col min="7942" max="7942" width="12.42578125" style="1" customWidth="1"/>
    <col min="7943" max="7943" width="15.42578125" style="1" customWidth="1"/>
    <col min="7944" max="7944" width="14.5703125" style="1" customWidth="1"/>
    <col min="7945" max="7945" width="14.7109375" style="1" customWidth="1"/>
    <col min="7946" max="7946" width="15.5703125" style="1" customWidth="1"/>
    <col min="7947" max="7947" width="15" style="1" customWidth="1"/>
    <col min="7948" max="7948" width="13.85546875" style="1" customWidth="1"/>
    <col min="7949" max="8186" width="11.42578125" style="1"/>
    <col min="8187" max="8187" width="3.28515625" style="1" customWidth="1"/>
    <col min="8188" max="8188" width="56.140625" style="1" customWidth="1"/>
    <col min="8189" max="8189" width="13" style="1" customWidth="1"/>
    <col min="8190" max="8190" width="12.7109375" style="1" customWidth="1"/>
    <col min="8191" max="8191" width="11.5703125" style="1" customWidth="1"/>
    <col min="8192" max="8192" width="11.140625" style="1" customWidth="1"/>
    <col min="8193" max="8193" width="11.28515625" style="1" customWidth="1"/>
    <col min="8194" max="8194" width="10.140625" style="1" customWidth="1"/>
    <col min="8195" max="8195" width="9.5703125" style="1" customWidth="1"/>
    <col min="8196" max="8196" width="10.7109375" style="1" customWidth="1"/>
    <col min="8197" max="8197" width="8.5703125" style="1" customWidth="1"/>
    <col min="8198" max="8198" width="12.42578125" style="1" customWidth="1"/>
    <col min="8199" max="8199" width="15.42578125" style="1" customWidth="1"/>
    <col min="8200" max="8200" width="14.5703125" style="1" customWidth="1"/>
    <col min="8201" max="8201" width="14.7109375" style="1" customWidth="1"/>
    <col min="8202" max="8202" width="15.5703125" style="1" customWidth="1"/>
    <col min="8203" max="8203" width="15" style="1" customWidth="1"/>
    <col min="8204" max="8204" width="13.85546875" style="1" customWidth="1"/>
    <col min="8205" max="8442" width="11.42578125" style="1"/>
    <col min="8443" max="8443" width="3.28515625" style="1" customWidth="1"/>
    <col min="8444" max="8444" width="56.140625" style="1" customWidth="1"/>
    <col min="8445" max="8445" width="13" style="1" customWidth="1"/>
    <col min="8446" max="8446" width="12.7109375" style="1" customWidth="1"/>
    <col min="8447" max="8447" width="11.5703125" style="1" customWidth="1"/>
    <col min="8448" max="8448" width="11.140625" style="1" customWidth="1"/>
    <col min="8449" max="8449" width="11.28515625" style="1" customWidth="1"/>
    <col min="8450" max="8450" width="10.140625" style="1" customWidth="1"/>
    <col min="8451" max="8451" width="9.5703125" style="1" customWidth="1"/>
    <col min="8452" max="8452" width="10.7109375" style="1" customWidth="1"/>
    <col min="8453" max="8453" width="8.5703125" style="1" customWidth="1"/>
    <col min="8454" max="8454" width="12.42578125" style="1" customWidth="1"/>
    <col min="8455" max="8455" width="15.42578125" style="1" customWidth="1"/>
    <col min="8456" max="8456" width="14.5703125" style="1" customWidth="1"/>
    <col min="8457" max="8457" width="14.7109375" style="1" customWidth="1"/>
    <col min="8458" max="8458" width="15.5703125" style="1" customWidth="1"/>
    <col min="8459" max="8459" width="15" style="1" customWidth="1"/>
    <col min="8460" max="8460" width="13.85546875" style="1" customWidth="1"/>
    <col min="8461" max="8698" width="11.42578125" style="1"/>
    <col min="8699" max="8699" width="3.28515625" style="1" customWidth="1"/>
    <col min="8700" max="8700" width="56.140625" style="1" customWidth="1"/>
    <col min="8701" max="8701" width="13" style="1" customWidth="1"/>
    <col min="8702" max="8702" width="12.7109375" style="1" customWidth="1"/>
    <col min="8703" max="8703" width="11.5703125" style="1" customWidth="1"/>
    <col min="8704" max="8704" width="11.140625" style="1" customWidth="1"/>
    <col min="8705" max="8705" width="11.28515625" style="1" customWidth="1"/>
    <col min="8706" max="8706" width="10.140625" style="1" customWidth="1"/>
    <col min="8707" max="8707" width="9.5703125" style="1" customWidth="1"/>
    <col min="8708" max="8708" width="10.7109375" style="1" customWidth="1"/>
    <col min="8709" max="8709" width="8.5703125" style="1" customWidth="1"/>
    <col min="8710" max="8710" width="12.42578125" style="1" customWidth="1"/>
    <col min="8711" max="8711" width="15.42578125" style="1" customWidth="1"/>
    <col min="8712" max="8712" width="14.5703125" style="1" customWidth="1"/>
    <col min="8713" max="8713" width="14.7109375" style="1" customWidth="1"/>
    <col min="8714" max="8714" width="15.5703125" style="1" customWidth="1"/>
    <col min="8715" max="8715" width="15" style="1" customWidth="1"/>
    <col min="8716" max="8716" width="13.85546875" style="1" customWidth="1"/>
    <col min="8717" max="8954" width="11.42578125" style="1"/>
    <col min="8955" max="8955" width="3.28515625" style="1" customWidth="1"/>
    <col min="8956" max="8956" width="56.140625" style="1" customWidth="1"/>
    <col min="8957" max="8957" width="13" style="1" customWidth="1"/>
    <col min="8958" max="8958" width="12.7109375" style="1" customWidth="1"/>
    <col min="8959" max="8959" width="11.5703125" style="1" customWidth="1"/>
    <col min="8960" max="8960" width="11.140625" style="1" customWidth="1"/>
    <col min="8961" max="8961" width="11.28515625" style="1" customWidth="1"/>
    <col min="8962" max="8962" width="10.140625" style="1" customWidth="1"/>
    <col min="8963" max="8963" width="9.5703125" style="1" customWidth="1"/>
    <col min="8964" max="8964" width="10.7109375" style="1" customWidth="1"/>
    <col min="8965" max="8965" width="8.5703125" style="1" customWidth="1"/>
    <col min="8966" max="8966" width="12.42578125" style="1" customWidth="1"/>
    <col min="8967" max="8967" width="15.42578125" style="1" customWidth="1"/>
    <col min="8968" max="8968" width="14.5703125" style="1" customWidth="1"/>
    <col min="8969" max="8969" width="14.7109375" style="1" customWidth="1"/>
    <col min="8970" max="8970" width="15.5703125" style="1" customWidth="1"/>
    <col min="8971" max="8971" width="15" style="1" customWidth="1"/>
    <col min="8972" max="8972" width="13.85546875" style="1" customWidth="1"/>
    <col min="8973" max="9210" width="11.42578125" style="1"/>
    <col min="9211" max="9211" width="3.28515625" style="1" customWidth="1"/>
    <col min="9212" max="9212" width="56.140625" style="1" customWidth="1"/>
    <col min="9213" max="9213" width="13" style="1" customWidth="1"/>
    <col min="9214" max="9214" width="12.7109375" style="1" customWidth="1"/>
    <col min="9215" max="9215" width="11.5703125" style="1" customWidth="1"/>
    <col min="9216" max="9216" width="11.140625" style="1" customWidth="1"/>
    <col min="9217" max="9217" width="11.28515625" style="1" customWidth="1"/>
    <col min="9218" max="9218" width="10.140625" style="1" customWidth="1"/>
    <col min="9219" max="9219" width="9.5703125" style="1" customWidth="1"/>
    <col min="9220" max="9220" width="10.7109375" style="1" customWidth="1"/>
    <col min="9221" max="9221" width="8.5703125" style="1" customWidth="1"/>
    <col min="9222" max="9222" width="12.42578125" style="1" customWidth="1"/>
    <col min="9223" max="9223" width="15.42578125" style="1" customWidth="1"/>
    <col min="9224" max="9224" width="14.5703125" style="1" customWidth="1"/>
    <col min="9225" max="9225" width="14.7109375" style="1" customWidth="1"/>
    <col min="9226" max="9226" width="15.5703125" style="1" customWidth="1"/>
    <col min="9227" max="9227" width="15" style="1" customWidth="1"/>
    <col min="9228" max="9228" width="13.85546875" style="1" customWidth="1"/>
    <col min="9229" max="9466" width="11.42578125" style="1"/>
    <col min="9467" max="9467" width="3.28515625" style="1" customWidth="1"/>
    <col min="9468" max="9468" width="56.140625" style="1" customWidth="1"/>
    <col min="9469" max="9469" width="13" style="1" customWidth="1"/>
    <col min="9470" max="9470" width="12.7109375" style="1" customWidth="1"/>
    <col min="9471" max="9471" width="11.5703125" style="1" customWidth="1"/>
    <col min="9472" max="9472" width="11.140625" style="1" customWidth="1"/>
    <col min="9473" max="9473" width="11.28515625" style="1" customWidth="1"/>
    <col min="9474" max="9474" width="10.140625" style="1" customWidth="1"/>
    <col min="9475" max="9475" width="9.5703125" style="1" customWidth="1"/>
    <col min="9476" max="9476" width="10.7109375" style="1" customWidth="1"/>
    <col min="9477" max="9477" width="8.5703125" style="1" customWidth="1"/>
    <col min="9478" max="9478" width="12.42578125" style="1" customWidth="1"/>
    <col min="9479" max="9479" width="15.42578125" style="1" customWidth="1"/>
    <col min="9480" max="9480" width="14.5703125" style="1" customWidth="1"/>
    <col min="9481" max="9481" width="14.7109375" style="1" customWidth="1"/>
    <col min="9482" max="9482" width="15.5703125" style="1" customWidth="1"/>
    <col min="9483" max="9483" width="15" style="1" customWidth="1"/>
    <col min="9484" max="9484" width="13.85546875" style="1" customWidth="1"/>
    <col min="9485" max="9722" width="11.42578125" style="1"/>
    <col min="9723" max="9723" width="3.28515625" style="1" customWidth="1"/>
    <col min="9724" max="9724" width="56.140625" style="1" customWidth="1"/>
    <col min="9725" max="9725" width="13" style="1" customWidth="1"/>
    <col min="9726" max="9726" width="12.7109375" style="1" customWidth="1"/>
    <col min="9727" max="9727" width="11.5703125" style="1" customWidth="1"/>
    <col min="9728" max="9728" width="11.140625" style="1" customWidth="1"/>
    <col min="9729" max="9729" width="11.28515625" style="1" customWidth="1"/>
    <col min="9730" max="9730" width="10.140625" style="1" customWidth="1"/>
    <col min="9731" max="9731" width="9.5703125" style="1" customWidth="1"/>
    <col min="9732" max="9732" width="10.7109375" style="1" customWidth="1"/>
    <col min="9733" max="9733" width="8.5703125" style="1" customWidth="1"/>
    <col min="9734" max="9734" width="12.42578125" style="1" customWidth="1"/>
    <col min="9735" max="9735" width="15.42578125" style="1" customWidth="1"/>
    <col min="9736" max="9736" width="14.5703125" style="1" customWidth="1"/>
    <col min="9737" max="9737" width="14.7109375" style="1" customWidth="1"/>
    <col min="9738" max="9738" width="15.5703125" style="1" customWidth="1"/>
    <col min="9739" max="9739" width="15" style="1" customWidth="1"/>
    <col min="9740" max="9740" width="13.85546875" style="1" customWidth="1"/>
    <col min="9741" max="9978" width="11.42578125" style="1"/>
    <col min="9979" max="9979" width="3.28515625" style="1" customWidth="1"/>
    <col min="9980" max="9980" width="56.140625" style="1" customWidth="1"/>
    <col min="9981" max="9981" width="13" style="1" customWidth="1"/>
    <col min="9982" max="9982" width="12.7109375" style="1" customWidth="1"/>
    <col min="9983" max="9983" width="11.5703125" style="1" customWidth="1"/>
    <col min="9984" max="9984" width="11.140625" style="1" customWidth="1"/>
    <col min="9985" max="9985" width="11.28515625" style="1" customWidth="1"/>
    <col min="9986" max="9986" width="10.140625" style="1" customWidth="1"/>
    <col min="9987" max="9987" width="9.5703125" style="1" customWidth="1"/>
    <col min="9988" max="9988" width="10.7109375" style="1" customWidth="1"/>
    <col min="9989" max="9989" width="8.5703125" style="1" customWidth="1"/>
    <col min="9990" max="9990" width="12.42578125" style="1" customWidth="1"/>
    <col min="9991" max="9991" width="15.42578125" style="1" customWidth="1"/>
    <col min="9992" max="9992" width="14.5703125" style="1" customWidth="1"/>
    <col min="9993" max="9993" width="14.7109375" style="1" customWidth="1"/>
    <col min="9994" max="9994" width="15.5703125" style="1" customWidth="1"/>
    <col min="9995" max="9995" width="15" style="1" customWidth="1"/>
    <col min="9996" max="9996" width="13.85546875" style="1" customWidth="1"/>
    <col min="9997" max="10234" width="11.42578125" style="1"/>
    <col min="10235" max="10235" width="3.28515625" style="1" customWidth="1"/>
    <col min="10236" max="10236" width="56.140625" style="1" customWidth="1"/>
    <col min="10237" max="10237" width="13" style="1" customWidth="1"/>
    <col min="10238" max="10238" width="12.7109375" style="1" customWidth="1"/>
    <col min="10239" max="10239" width="11.5703125" style="1" customWidth="1"/>
    <col min="10240" max="10240" width="11.140625" style="1" customWidth="1"/>
    <col min="10241" max="10241" width="11.28515625" style="1" customWidth="1"/>
    <col min="10242" max="10242" width="10.140625" style="1" customWidth="1"/>
    <col min="10243" max="10243" width="9.5703125" style="1" customWidth="1"/>
    <col min="10244" max="10244" width="10.7109375" style="1" customWidth="1"/>
    <col min="10245" max="10245" width="8.5703125" style="1" customWidth="1"/>
    <col min="10246" max="10246" width="12.42578125" style="1" customWidth="1"/>
    <col min="10247" max="10247" width="15.42578125" style="1" customWidth="1"/>
    <col min="10248" max="10248" width="14.5703125" style="1" customWidth="1"/>
    <col min="10249" max="10249" width="14.7109375" style="1" customWidth="1"/>
    <col min="10250" max="10250" width="15.5703125" style="1" customWidth="1"/>
    <col min="10251" max="10251" width="15" style="1" customWidth="1"/>
    <col min="10252" max="10252" width="13.85546875" style="1" customWidth="1"/>
    <col min="10253" max="10490" width="11.42578125" style="1"/>
    <col min="10491" max="10491" width="3.28515625" style="1" customWidth="1"/>
    <col min="10492" max="10492" width="56.140625" style="1" customWidth="1"/>
    <col min="10493" max="10493" width="13" style="1" customWidth="1"/>
    <col min="10494" max="10494" width="12.7109375" style="1" customWidth="1"/>
    <col min="10495" max="10495" width="11.5703125" style="1" customWidth="1"/>
    <col min="10496" max="10496" width="11.140625" style="1" customWidth="1"/>
    <col min="10497" max="10497" width="11.28515625" style="1" customWidth="1"/>
    <col min="10498" max="10498" width="10.140625" style="1" customWidth="1"/>
    <col min="10499" max="10499" width="9.5703125" style="1" customWidth="1"/>
    <col min="10500" max="10500" width="10.7109375" style="1" customWidth="1"/>
    <col min="10501" max="10501" width="8.5703125" style="1" customWidth="1"/>
    <col min="10502" max="10502" width="12.42578125" style="1" customWidth="1"/>
    <col min="10503" max="10503" width="15.42578125" style="1" customWidth="1"/>
    <col min="10504" max="10504" width="14.5703125" style="1" customWidth="1"/>
    <col min="10505" max="10505" width="14.7109375" style="1" customWidth="1"/>
    <col min="10506" max="10506" width="15.5703125" style="1" customWidth="1"/>
    <col min="10507" max="10507" width="15" style="1" customWidth="1"/>
    <col min="10508" max="10508" width="13.85546875" style="1" customWidth="1"/>
    <col min="10509" max="10746" width="11.42578125" style="1"/>
    <col min="10747" max="10747" width="3.28515625" style="1" customWidth="1"/>
    <col min="10748" max="10748" width="56.140625" style="1" customWidth="1"/>
    <col min="10749" max="10749" width="13" style="1" customWidth="1"/>
    <col min="10750" max="10750" width="12.7109375" style="1" customWidth="1"/>
    <col min="10751" max="10751" width="11.5703125" style="1" customWidth="1"/>
    <col min="10752" max="10752" width="11.140625" style="1" customWidth="1"/>
    <col min="10753" max="10753" width="11.28515625" style="1" customWidth="1"/>
    <col min="10754" max="10754" width="10.140625" style="1" customWidth="1"/>
    <col min="10755" max="10755" width="9.5703125" style="1" customWidth="1"/>
    <col min="10756" max="10756" width="10.7109375" style="1" customWidth="1"/>
    <col min="10757" max="10757" width="8.5703125" style="1" customWidth="1"/>
    <col min="10758" max="10758" width="12.42578125" style="1" customWidth="1"/>
    <col min="10759" max="10759" width="15.42578125" style="1" customWidth="1"/>
    <col min="10760" max="10760" width="14.5703125" style="1" customWidth="1"/>
    <col min="10761" max="10761" width="14.7109375" style="1" customWidth="1"/>
    <col min="10762" max="10762" width="15.5703125" style="1" customWidth="1"/>
    <col min="10763" max="10763" width="15" style="1" customWidth="1"/>
    <col min="10764" max="10764" width="13.85546875" style="1" customWidth="1"/>
    <col min="10765" max="11002" width="11.42578125" style="1"/>
    <col min="11003" max="11003" width="3.28515625" style="1" customWidth="1"/>
    <col min="11004" max="11004" width="56.140625" style="1" customWidth="1"/>
    <col min="11005" max="11005" width="13" style="1" customWidth="1"/>
    <col min="11006" max="11006" width="12.7109375" style="1" customWidth="1"/>
    <col min="11007" max="11007" width="11.5703125" style="1" customWidth="1"/>
    <col min="11008" max="11008" width="11.140625" style="1" customWidth="1"/>
    <col min="11009" max="11009" width="11.28515625" style="1" customWidth="1"/>
    <col min="11010" max="11010" width="10.140625" style="1" customWidth="1"/>
    <col min="11011" max="11011" width="9.5703125" style="1" customWidth="1"/>
    <col min="11012" max="11012" width="10.7109375" style="1" customWidth="1"/>
    <col min="11013" max="11013" width="8.5703125" style="1" customWidth="1"/>
    <col min="11014" max="11014" width="12.42578125" style="1" customWidth="1"/>
    <col min="11015" max="11015" width="15.42578125" style="1" customWidth="1"/>
    <col min="11016" max="11016" width="14.5703125" style="1" customWidth="1"/>
    <col min="11017" max="11017" width="14.7109375" style="1" customWidth="1"/>
    <col min="11018" max="11018" width="15.5703125" style="1" customWidth="1"/>
    <col min="11019" max="11019" width="15" style="1" customWidth="1"/>
    <col min="11020" max="11020" width="13.85546875" style="1" customWidth="1"/>
    <col min="11021" max="11258" width="11.42578125" style="1"/>
    <col min="11259" max="11259" width="3.28515625" style="1" customWidth="1"/>
    <col min="11260" max="11260" width="56.140625" style="1" customWidth="1"/>
    <col min="11261" max="11261" width="13" style="1" customWidth="1"/>
    <col min="11262" max="11262" width="12.7109375" style="1" customWidth="1"/>
    <col min="11263" max="11263" width="11.5703125" style="1" customWidth="1"/>
    <col min="11264" max="11264" width="11.140625" style="1" customWidth="1"/>
    <col min="11265" max="11265" width="11.28515625" style="1" customWidth="1"/>
    <col min="11266" max="11266" width="10.140625" style="1" customWidth="1"/>
    <col min="11267" max="11267" width="9.5703125" style="1" customWidth="1"/>
    <col min="11268" max="11268" width="10.7109375" style="1" customWidth="1"/>
    <col min="11269" max="11269" width="8.5703125" style="1" customWidth="1"/>
    <col min="11270" max="11270" width="12.42578125" style="1" customWidth="1"/>
    <col min="11271" max="11271" width="15.42578125" style="1" customWidth="1"/>
    <col min="11272" max="11272" width="14.5703125" style="1" customWidth="1"/>
    <col min="11273" max="11273" width="14.7109375" style="1" customWidth="1"/>
    <col min="11274" max="11274" width="15.5703125" style="1" customWidth="1"/>
    <col min="11275" max="11275" width="15" style="1" customWidth="1"/>
    <col min="11276" max="11276" width="13.85546875" style="1" customWidth="1"/>
    <col min="11277" max="11514" width="11.42578125" style="1"/>
    <col min="11515" max="11515" width="3.28515625" style="1" customWidth="1"/>
    <col min="11516" max="11516" width="56.140625" style="1" customWidth="1"/>
    <col min="11517" max="11517" width="13" style="1" customWidth="1"/>
    <col min="11518" max="11518" width="12.7109375" style="1" customWidth="1"/>
    <col min="11519" max="11519" width="11.5703125" style="1" customWidth="1"/>
    <col min="11520" max="11520" width="11.140625" style="1" customWidth="1"/>
    <col min="11521" max="11521" width="11.28515625" style="1" customWidth="1"/>
    <col min="11522" max="11522" width="10.140625" style="1" customWidth="1"/>
    <col min="11523" max="11523" width="9.5703125" style="1" customWidth="1"/>
    <col min="11524" max="11524" width="10.7109375" style="1" customWidth="1"/>
    <col min="11525" max="11525" width="8.5703125" style="1" customWidth="1"/>
    <col min="11526" max="11526" width="12.42578125" style="1" customWidth="1"/>
    <col min="11527" max="11527" width="15.42578125" style="1" customWidth="1"/>
    <col min="11528" max="11528" width="14.5703125" style="1" customWidth="1"/>
    <col min="11529" max="11529" width="14.7109375" style="1" customWidth="1"/>
    <col min="11530" max="11530" width="15.5703125" style="1" customWidth="1"/>
    <col min="11531" max="11531" width="15" style="1" customWidth="1"/>
    <col min="11532" max="11532" width="13.85546875" style="1" customWidth="1"/>
    <col min="11533" max="11770" width="11.42578125" style="1"/>
    <col min="11771" max="11771" width="3.28515625" style="1" customWidth="1"/>
    <col min="11772" max="11772" width="56.140625" style="1" customWidth="1"/>
    <col min="11773" max="11773" width="13" style="1" customWidth="1"/>
    <col min="11774" max="11774" width="12.7109375" style="1" customWidth="1"/>
    <col min="11775" max="11775" width="11.5703125" style="1" customWidth="1"/>
    <col min="11776" max="11776" width="11.140625" style="1" customWidth="1"/>
    <col min="11777" max="11777" width="11.28515625" style="1" customWidth="1"/>
    <col min="11778" max="11778" width="10.140625" style="1" customWidth="1"/>
    <col min="11779" max="11779" width="9.5703125" style="1" customWidth="1"/>
    <col min="11780" max="11780" width="10.7109375" style="1" customWidth="1"/>
    <col min="11781" max="11781" width="8.5703125" style="1" customWidth="1"/>
    <col min="11782" max="11782" width="12.42578125" style="1" customWidth="1"/>
    <col min="11783" max="11783" width="15.42578125" style="1" customWidth="1"/>
    <col min="11784" max="11784" width="14.5703125" style="1" customWidth="1"/>
    <col min="11785" max="11785" width="14.7109375" style="1" customWidth="1"/>
    <col min="11786" max="11786" width="15.5703125" style="1" customWidth="1"/>
    <col min="11787" max="11787" width="15" style="1" customWidth="1"/>
    <col min="11788" max="11788" width="13.85546875" style="1" customWidth="1"/>
    <col min="11789" max="12026" width="11.42578125" style="1"/>
    <col min="12027" max="12027" width="3.28515625" style="1" customWidth="1"/>
    <col min="12028" max="12028" width="56.140625" style="1" customWidth="1"/>
    <col min="12029" max="12029" width="13" style="1" customWidth="1"/>
    <col min="12030" max="12030" width="12.7109375" style="1" customWidth="1"/>
    <col min="12031" max="12031" width="11.5703125" style="1" customWidth="1"/>
    <col min="12032" max="12032" width="11.140625" style="1" customWidth="1"/>
    <col min="12033" max="12033" width="11.28515625" style="1" customWidth="1"/>
    <col min="12034" max="12034" width="10.140625" style="1" customWidth="1"/>
    <col min="12035" max="12035" width="9.5703125" style="1" customWidth="1"/>
    <col min="12036" max="12036" width="10.7109375" style="1" customWidth="1"/>
    <col min="12037" max="12037" width="8.5703125" style="1" customWidth="1"/>
    <col min="12038" max="12038" width="12.42578125" style="1" customWidth="1"/>
    <col min="12039" max="12039" width="15.42578125" style="1" customWidth="1"/>
    <col min="12040" max="12040" width="14.5703125" style="1" customWidth="1"/>
    <col min="12041" max="12041" width="14.7109375" style="1" customWidth="1"/>
    <col min="12042" max="12042" width="15.5703125" style="1" customWidth="1"/>
    <col min="12043" max="12043" width="15" style="1" customWidth="1"/>
    <col min="12044" max="12044" width="13.85546875" style="1" customWidth="1"/>
    <col min="12045" max="12282" width="11.42578125" style="1"/>
    <col min="12283" max="12283" width="3.28515625" style="1" customWidth="1"/>
    <col min="12284" max="12284" width="56.140625" style="1" customWidth="1"/>
    <col min="12285" max="12285" width="13" style="1" customWidth="1"/>
    <col min="12286" max="12286" width="12.7109375" style="1" customWidth="1"/>
    <col min="12287" max="12287" width="11.5703125" style="1" customWidth="1"/>
    <col min="12288" max="12288" width="11.140625" style="1" customWidth="1"/>
    <col min="12289" max="12289" width="11.28515625" style="1" customWidth="1"/>
    <col min="12290" max="12290" width="10.140625" style="1" customWidth="1"/>
    <col min="12291" max="12291" width="9.5703125" style="1" customWidth="1"/>
    <col min="12292" max="12292" width="10.7109375" style="1" customWidth="1"/>
    <col min="12293" max="12293" width="8.5703125" style="1" customWidth="1"/>
    <col min="12294" max="12294" width="12.42578125" style="1" customWidth="1"/>
    <col min="12295" max="12295" width="15.42578125" style="1" customWidth="1"/>
    <col min="12296" max="12296" width="14.5703125" style="1" customWidth="1"/>
    <col min="12297" max="12297" width="14.7109375" style="1" customWidth="1"/>
    <col min="12298" max="12298" width="15.5703125" style="1" customWidth="1"/>
    <col min="12299" max="12299" width="15" style="1" customWidth="1"/>
    <col min="12300" max="12300" width="13.85546875" style="1" customWidth="1"/>
    <col min="12301" max="12538" width="11.42578125" style="1"/>
    <col min="12539" max="12539" width="3.28515625" style="1" customWidth="1"/>
    <col min="12540" max="12540" width="56.140625" style="1" customWidth="1"/>
    <col min="12541" max="12541" width="13" style="1" customWidth="1"/>
    <col min="12542" max="12542" width="12.7109375" style="1" customWidth="1"/>
    <col min="12543" max="12543" width="11.5703125" style="1" customWidth="1"/>
    <col min="12544" max="12544" width="11.140625" style="1" customWidth="1"/>
    <col min="12545" max="12545" width="11.28515625" style="1" customWidth="1"/>
    <col min="12546" max="12546" width="10.140625" style="1" customWidth="1"/>
    <col min="12547" max="12547" width="9.5703125" style="1" customWidth="1"/>
    <col min="12548" max="12548" width="10.7109375" style="1" customWidth="1"/>
    <col min="12549" max="12549" width="8.5703125" style="1" customWidth="1"/>
    <col min="12550" max="12550" width="12.42578125" style="1" customWidth="1"/>
    <col min="12551" max="12551" width="15.42578125" style="1" customWidth="1"/>
    <col min="12552" max="12552" width="14.5703125" style="1" customWidth="1"/>
    <col min="12553" max="12553" width="14.7109375" style="1" customWidth="1"/>
    <col min="12554" max="12554" width="15.5703125" style="1" customWidth="1"/>
    <col min="12555" max="12555" width="15" style="1" customWidth="1"/>
    <col min="12556" max="12556" width="13.85546875" style="1" customWidth="1"/>
    <col min="12557" max="12794" width="11.42578125" style="1"/>
    <col min="12795" max="12795" width="3.28515625" style="1" customWidth="1"/>
    <col min="12796" max="12796" width="56.140625" style="1" customWidth="1"/>
    <col min="12797" max="12797" width="13" style="1" customWidth="1"/>
    <col min="12798" max="12798" width="12.7109375" style="1" customWidth="1"/>
    <col min="12799" max="12799" width="11.5703125" style="1" customWidth="1"/>
    <col min="12800" max="12800" width="11.140625" style="1" customWidth="1"/>
    <col min="12801" max="12801" width="11.28515625" style="1" customWidth="1"/>
    <col min="12802" max="12802" width="10.140625" style="1" customWidth="1"/>
    <col min="12803" max="12803" width="9.5703125" style="1" customWidth="1"/>
    <col min="12804" max="12804" width="10.7109375" style="1" customWidth="1"/>
    <col min="12805" max="12805" width="8.5703125" style="1" customWidth="1"/>
    <col min="12806" max="12806" width="12.42578125" style="1" customWidth="1"/>
    <col min="12807" max="12807" width="15.42578125" style="1" customWidth="1"/>
    <col min="12808" max="12808" width="14.5703125" style="1" customWidth="1"/>
    <col min="12809" max="12809" width="14.7109375" style="1" customWidth="1"/>
    <col min="12810" max="12810" width="15.5703125" style="1" customWidth="1"/>
    <col min="12811" max="12811" width="15" style="1" customWidth="1"/>
    <col min="12812" max="12812" width="13.85546875" style="1" customWidth="1"/>
    <col min="12813" max="13050" width="11.42578125" style="1"/>
    <col min="13051" max="13051" width="3.28515625" style="1" customWidth="1"/>
    <col min="13052" max="13052" width="56.140625" style="1" customWidth="1"/>
    <col min="13053" max="13053" width="13" style="1" customWidth="1"/>
    <col min="13054" max="13054" width="12.7109375" style="1" customWidth="1"/>
    <col min="13055" max="13055" width="11.5703125" style="1" customWidth="1"/>
    <col min="13056" max="13056" width="11.140625" style="1" customWidth="1"/>
    <col min="13057" max="13057" width="11.28515625" style="1" customWidth="1"/>
    <col min="13058" max="13058" width="10.140625" style="1" customWidth="1"/>
    <col min="13059" max="13059" width="9.5703125" style="1" customWidth="1"/>
    <col min="13060" max="13060" width="10.7109375" style="1" customWidth="1"/>
    <col min="13061" max="13061" width="8.5703125" style="1" customWidth="1"/>
    <col min="13062" max="13062" width="12.42578125" style="1" customWidth="1"/>
    <col min="13063" max="13063" width="15.42578125" style="1" customWidth="1"/>
    <col min="13064" max="13064" width="14.5703125" style="1" customWidth="1"/>
    <col min="13065" max="13065" width="14.7109375" style="1" customWidth="1"/>
    <col min="13066" max="13066" width="15.5703125" style="1" customWidth="1"/>
    <col min="13067" max="13067" width="15" style="1" customWidth="1"/>
    <col min="13068" max="13068" width="13.85546875" style="1" customWidth="1"/>
    <col min="13069" max="13306" width="11.42578125" style="1"/>
    <col min="13307" max="13307" width="3.28515625" style="1" customWidth="1"/>
    <col min="13308" max="13308" width="56.140625" style="1" customWidth="1"/>
    <col min="13309" max="13309" width="13" style="1" customWidth="1"/>
    <col min="13310" max="13310" width="12.7109375" style="1" customWidth="1"/>
    <col min="13311" max="13311" width="11.5703125" style="1" customWidth="1"/>
    <col min="13312" max="13312" width="11.140625" style="1" customWidth="1"/>
    <col min="13313" max="13313" width="11.28515625" style="1" customWidth="1"/>
    <col min="13314" max="13314" width="10.140625" style="1" customWidth="1"/>
    <col min="13315" max="13315" width="9.5703125" style="1" customWidth="1"/>
    <col min="13316" max="13316" width="10.7109375" style="1" customWidth="1"/>
    <col min="13317" max="13317" width="8.5703125" style="1" customWidth="1"/>
    <col min="13318" max="13318" width="12.42578125" style="1" customWidth="1"/>
    <col min="13319" max="13319" width="15.42578125" style="1" customWidth="1"/>
    <col min="13320" max="13320" width="14.5703125" style="1" customWidth="1"/>
    <col min="13321" max="13321" width="14.7109375" style="1" customWidth="1"/>
    <col min="13322" max="13322" width="15.5703125" style="1" customWidth="1"/>
    <col min="13323" max="13323" width="15" style="1" customWidth="1"/>
    <col min="13324" max="13324" width="13.85546875" style="1" customWidth="1"/>
    <col min="13325" max="13562" width="11.42578125" style="1"/>
    <col min="13563" max="13563" width="3.28515625" style="1" customWidth="1"/>
    <col min="13564" max="13564" width="56.140625" style="1" customWidth="1"/>
    <col min="13565" max="13565" width="13" style="1" customWidth="1"/>
    <col min="13566" max="13566" width="12.7109375" style="1" customWidth="1"/>
    <col min="13567" max="13567" width="11.5703125" style="1" customWidth="1"/>
    <col min="13568" max="13568" width="11.140625" style="1" customWidth="1"/>
    <col min="13569" max="13569" width="11.28515625" style="1" customWidth="1"/>
    <col min="13570" max="13570" width="10.140625" style="1" customWidth="1"/>
    <col min="13571" max="13571" width="9.5703125" style="1" customWidth="1"/>
    <col min="13572" max="13572" width="10.7109375" style="1" customWidth="1"/>
    <col min="13573" max="13573" width="8.5703125" style="1" customWidth="1"/>
    <col min="13574" max="13574" width="12.42578125" style="1" customWidth="1"/>
    <col min="13575" max="13575" width="15.42578125" style="1" customWidth="1"/>
    <col min="13576" max="13576" width="14.5703125" style="1" customWidth="1"/>
    <col min="13577" max="13577" width="14.7109375" style="1" customWidth="1"/>
    <col min="13578" max="13578" width="15.5703125" style="1" customWidth="1"/>
    <col min="13579" max="13579" width="15" style="1" customWidth="1"/>
    <col min="13580" max="13580" width="13.85546875" style="1" customWidth="1"/>
    <col min="13581" max="13818" width="11.42578125" style="1"/>
    <col min="13819" max="13819" width="3.28515625" style="1" customWidth="1"/>
    <col min="13820" max="13820" width="56.140625" style="1" customWidth="1"/>
    <col min="13821" max="13821" width="13" style="1" customWidth="1"/>
    <col min="13822" max="13822" width="12.7109375" style="1" customWidth="1"/>
    <col min="13823" max="13823" width="11.5703125" style="1" customWidth="1"/>
    <col min="13824" max="13824" width="11.140625" style="1" customWidth="1"/>
    <col min="13825" max="13825" width="11.28515625" style="1" customWidth="1"/>
    <col min="13826" max="13826" width="10.140625" style="1" customWidth="1"/>
    <col min="13827" max="13827" width="9.5703125" style="1" customWidth="1"/>
    <col min="13828" max="13828" width="10.7109375" style="1" customWidth="1"/>
    <col min="13829" max="13829" width="8.5703125" style="1" customWidth="1"/>
    <col min="13830" max="13830" width="12.42578125" style="1" customWidth="1"/>
    <col min="13831" max="13831" width="15.42578125" style="1" customWidth="1"/>
    <col min="13832" max="13832" width="14.5703125" style="1" customWidth="1"/>
    <col min="13833" max="13833" width="14.7109375" style="1" customWidth="1"/>
    <col min="13834" max="13834" width="15.5703125" style="1" customWidth="1"/>
    <col min="13835" max="13835" width="15" style="1" customWidth="1"/>
    <col min="13836" max="13836" width="13.85546875" style="1" customWidth="1"/>
    <col min="13837" max="14074" width="11.42578125" style="1"/>
    <col min="14075" max="14075" width="3.28515625" style="1" customWidth="1"/>
    <col min="14076" max="14076" width="56.140625" style="1" customWidth="1"/>
    <col min="14077" max="14077" width="13" style="1" customWidth="1"/>
    <col min="14078" max="14078" width="12.7109375" style="1" customWidth="1"/>
    <col min="14079" max="14079" width="11.5703125" style="1" customWidth="1"/>
    <col min="14080" max="14080" width="11.140625" style="1" customWidth="1"/>
    <col min="14081" max="14081" width="11.28515625" style="1" customWidth="1"/>
    <col min="14082" max="14082" width="10.140625" style="1" customWidth="1"/>
    <col min="14083" max="14083" width="9.5703125" style="1" customWidth="1"/>
    <col min="14084" max="14084" width="10.7109375" style="1" customWidth="1"/>
    <col min="14085" max="14085" width="8.5703125" style="1" customWidth="1"/>
    <col min="14086" max="14086" width="12.42578125" style="1" customWidth="1"/>
    <col min="14087" max="14087" width="15.42578125" style="1" customWidth="1"/>
    <col min="14088" max="14088" width="14.5703125" style="1" customWidth="1"/>
    <col min="14089" max="14089" width="14.7109375" style="1" customWidth="1"/>
    <col min="14090" max="14090" width="15.5703125" style="1" customWidth="1"/>
    <col min="14091" max="14091" width="15" style="1" customWidth="1"/>
    <col min="14092" max="14092" width="13.85546875" style="1" customWidth="1"/>
    <col min="14093" max="14330" width="11.42578125" style="1"/>
    <col min="14331" max="14331" width="3.28515625" style="1" customWidth="1"/>
    <col min="14332" max="14332" width="56.140625" style="1" customWidth="1"/>
    <col min="14333" max="14333" width="13" style="1" customWidth="1"/>
    <col min="14334" max="14334" width="12.7109375" style="1" customWidth="1"/>
    <col min="14335" max="14335" width="11.5703125" style="1" customWidth="1"/>
    <col min="14336" max="14336" width="11.140625" style="1" customWidth="1"/>
    <col min="14337" max="14337" width="11.28515625" style="1" customWidth="1"/>
    <col min="14338" max="14338" width="10.140625" style="1" customWidth="1"/>
    <col min="14339" max="14339" width="9.5703125" style="1" customWidth="1"/>
    <col min="14340" max="14340" width="10.7109375" style="1" customWidth="1"/>
    <col min="14341" max="14341" width="8.5703125" style="1" customWidth="1"/>
    <col min="14342" max="14342" width="12.42578125" style="1" customWidth="1"/>
    <col min="14343" max="14343" width="15.42578125" style="1" customWidth="1"/>
    <col min="14344" max="14344" width="14.5703125" style="1" customWidth="1"/>
    <col min="14345" max="14345" width="14.7109375" style="1" customWidth="1"/>
    <col min="14346" max="14346" width="15.5703125" style="1" customWidth="1"/>
    <col min="14347" max="14347" width="15" style="1" customWidth="1"/>
    <col min="14348" max="14348" width="13.85546875" style="1" customWidth="1"/>
    <col min="14349" max="14586" width="11.42578125" style="1"/>
    <col min="14587" max="14587" width="3.28515625" style="1" customWidth="1"/>
    <col min="14588" max="14588" width="56.140625" style="1" customWidth="1"/>
    <col min="14589" max="14589" width="13" style="1" customWidth="1"/>
    <col min="14590" max="14590" width="12.7109375" style="1" customWidth="1"/>
    <col min="14591" max="14591" width="11.5703125" style="1" customWidth="1"/>
    <col min="14592" max="14592" width="11.140625" style="1" customWidth="1"/>
    <col min="14593" max="14593" width="11.28515625" style="1" customWidth="1"/>
    <col min="14594" max="14594" width="10.140625" style="1" customWidth="1"/>
    <col min="14595" max="14595" width="9.5703125" style="1" customWidth="1"/>
    <col min="14596" max="14596" width="10.7109375" style="1" customWidth="1"/>
    <col min="14597" max="14597" width="8.5703125" style="1" customWidth="1"/>
    <col min="14598" max="14598" width="12.42578125" style="1" customWidth="1"/>
    <col min="14599" max="14599" width="15.42578125" style="1" customWidth="1"/>
    <col min="14600" max="14600" width="14.5703125" style="1" customWidth="1"/>
    <col min="14601" max="14601" width="14.7109375" style="1" customWidth="1"/>
    <col min="14602" max="14602" width="15.5703125" style="1" customWidth="1"/>
    <col min="14603" max="14603" width="15" style="1" customWidth="1"/>
    <col min="14604" max="14604" width="13.85546875" style="1" customWidth="1"/>
    <col min="14605" max="14842" width="11.42578125" style="1"/>
    <col min="14843" max="14843" width="3.28515625" style="1" customWidth="1"/>
    <col min="14844" max="14844" width="56.140625" style="1" customWidth="1"/>
    <col min="14845" max="14845" width="13" style="1" customWidth="1"/>
    <col min="14846" max="14846" width="12.7109375" style="1" customWidth="1"/>
    <col min="14847" max="14847" width="11.5703125" style="1" customWidth="1"/>
    <col min="14848" max="14848" width="11.140625" style="1" customWidth="1"/>
    <col min="14849" max="14849" width="11.28515625" style="1" customWidth="1"/>
    <col min="14850" max="14850" width="10.140625" style="1" customWidth="1"/>
    <col min="14851" max="14851" width="9.5703125" style="1" customWidth="1"/>
    <col min="14852" max="14852" width="10.7109375" style="1" customWidth="1"/>
    <col min="14853" max="14853" width="8.5703125" style="1" customWidth="1"/>
    <col min="14854" max="14854" width="12.42578125" style="1" customWidth="1"/>
    <col min="14855" max="14855" width="15.42578125" style="1" customWidth="1"/>
    <col min="14856" max="14856" width="14.5703125" style="1" customWidth="1"/>
    <col min="14857" max="14857" width="14.7109375" style="1" customWidth="1"/>
    <col min="14858" max="14858" width="15.5703125" style="1" customWidth="1"/>
    <col min="14859" max="14859" width="15" style="1" customWidth="1"/>
    <col min="14860" max="14860" width="13.85546875" style="1" customWidth="1"/>
    <col min="14861" max="15098" width="11.42578125" style="1"/>
    <col min="15099" max="15099" width="3.28515625" style="1" customWidth="1"/>
    <col min="15100" max="15100" width="56.140625" style="1" customWidth="1"/>
    <col min="15101" max="15101" width="13" style="1" customWidth="1"/>
    <col min="15102" max="15102" width="12.7109375" style="1" customWidth="1"/>
    <col min="15103" max="15103" width="11.5703125" style="1" customWidth="1"/>
    <col min="15104" max="15104" width="11.140625" style="1" customWidth="1"/>
    <col min="15105" max="15105" width="11.28515625" style="1" customWidth="1"/>
    <col min="15106" max="15106" width="10.140625" style="1" customWidth="1"/>
    <col min="15107" max="15107" width="9.5703125" style="1" customWidth="1"/>
    <col min="15108" max="15108" width="10.7109375" style="1" customWidth="1"/>
    <col min="15109" max="15109" width="8.5703125" style="1" customWidth="1"/>
    <col min="15110" max="15110" width="12.42578125" style="1" customWidth="1"/>
    <col min="15111" max="15111" width="15.42578125" style="1" customWidth="1"/>
    <col min="15112" max="15112" width="14.5703125" style="1" customWidth="1"/>
    <col min="15113" max="15113" width="14.7109375" style="1" customWidth="1"/>
    <col min="15114" max="15114" width="15.5703125" style="1" customWidth="1"/>
    <col min="15115" max="15115" width="15" style="1" customWidth="1"/>
    <col min="15116" max="15116" width="13.85546875" style="1" customWidth="1"/>
    <col min="15117" max="15354" width="11.42578125" style="1"/>
    <col min="15355" max="15355" width="3.28515625" style="1" customWidth="1"/>
    <col min="15356" max="15356" width="56.140625" style="1" customWidth="1"/>
    <col min="15357" max="15357" width="13" style="1" customWidth="1"/>
    <col min="15358" max="15358" width="12.7109375" style="1" customWidth="1"/>
    <col min="15359" max="15359" width="11.5703125" style="1" customWidth="1"/>
    <col min="15360" max="15360" width="11.140625" style="1" customWidth="1"/>
    <col min="15361" max="15361" width="11.28515625" style="1" customWidth="1"/>
    <col min="15362" max="15362" width="10.140625" style="1" customWidth="1"/>
    <col min="15363" max="15363" width="9.5703125" style="1" customWidth="1"/>
    <col min="15364" max="15364" width="10.7109375" style="1" customWidth="1"/>
    <col min="15365" max="15365" width="8.5703125" style="1" customWidth="1"/>
    <col min="15366" max="15366" width="12.42578125" style="1" customWidth="1"/>
    <col min="15367" max="15367" width="15.42578125" style="1" customWidth="1"/>
    <col min="15368" max="15368" width="14.5703125" style="1" customWidth="1"/>
    <col min="15369" max="15369" width="14.7109375" style="1" customWidth="1"/>
    <col min="15370" max="15370" width="15.5703125" style="1" customWidth="1"/>
    <col min="15371" max="15371" width="15" style="1" customWidth="1"/>
    <col min="15372" max="15372" width="13.85546875" style="1" customWidth="1"/>
    <col min="15373" max="15610" width="11.42578125" style="1"/>
    <col min="15611" max="15611" width="3.28515625" style="1" customWidth="1"/>
    <col min="15612" max="15612" width="56.140625" style="1" customWidth="1"/>
    <col min="15613" max="15613" width="13" style="1" customWidth="1"/>
    <col min="15614" max="15614" width="12.7109375" style="1" customWidth="1"/>
    <col min="15615" max="15615" width="11.5703125" style="1" customWidth="1"/>
    <col min="15616" max="15616" width="11.140625" style="1" customWidth="1"/>
    <col min="15617" max="15617" width="11.28515625" style="1" customWidth="1"/>
    <col min="15618" max="15618" width="10.140625" style="1" customWidth="1"/>
    <col min="15619" max="15619" width="9.5703125" style="1" customWidth="1"/>
    <col min="15620" max="15620" width="10.7109375" style="1" customWidth="1"/>
    <col min="15621" max="15621" width="8.5703125" style="1" customWidth="1"/>
    <col min="15622" max="15622" width="12.42578125" style="1" customWidth="1"/>
    <col min="15623" max="15623" width="15.42578125" style="1" customWidth="1"/>
    <col min="15624" max="15624" width="14.5703125" style="1" customWidth="1"/>
    <col min="15625" max="15625" width="14.7109375" style="1" customWidth="1"/>
    <col min="15626" max="15626" width="15.5703125" style="1" customWidth="1"/>
    <col min="15627" max="15627" width="15" style="1" customWidth="1"/>
    <col min="15628" max="15628" width="13.85546875" style="1" customWidth="1"/>
    <col min="15629" max="15866" width="11.42578125" style="1"/>
    <col min="15867" max="15867" width="3.28515625" style="1" customWidth="1"/>
    <col min="15868" max="15868" width="56.140625" style="1" customWidth="1"/>
    <col min="15869" max="15869" width="13" style="1" customWidth="1"/>
    <col min="15870" max="15870" width="12.7109375" style="1" customWidth="1"/>
    <col min="15871" max="15871" width="11.5703125" style="1" customWidth="1"/>
    <col min="15872" max="15872" width="11.140625" style="1" customWidth="1"/>
    <col min="15873" max="15873" width="11.28515625" style="1" customWidth="1"/>
    <col min="15874" max="15874" width="10.140625" style="1" customWidth="1"/>
    <col min="15875" max="15875" width="9.5703125" style="1" customWidth="1"/>
    <col min="15876" max="15876" width="10.7109375" style="1" customWidth="1"/>
    <col min="15877" max="15877" width="8.5703125" style="1" customWidth="1"/>
    <col min="15878" max="15878" width="12.42578125" style="1" customWidth="1"/>
    <col min="15879" max="15879" width="15.42578125" style="1" customWidth="1"/>
    <col min="15880" max="15880" width="14.5703125" style="1" customWidth="1"/>
    <col min="15881" max="15881" width="14.7109375" style="1" customWidth="1"/>
    <col min="15882" max="15882" width="15.5703125" style="1" customWidth="1"/>
    <col min="15883" max="15883" width="15" style="1" customWidth="1"/>
    <col min="15884" max="15884" width="13.85546875" style="1" customWidth="1"/>
    <col min="15885" max="16122" width="11.42578125" style="1"/>
    <col min="16123" max="16123" width="3.28515625" style="1" customWidth="1"/>
    <col min="16124" max="16124" width="56.140625" style="1" customWidth="1"/>
    <col min="16125" max="16125" width="13" style="1" customWidth="1"/>
    <col min="16126" max="16126" width="12.7109375" style="1" customWidth="1"/>
    <col min="16127" max="16127" width="11.5703125" style="1" customWidth="1"/>
    <col min="16128" max="16128" width="11.140625" style="1" customWidth="1"/>
    <col min="16129" max="16129" width="11.28515625" style="1" customWidth="1"/>
    <col min="16130" max="16130" width="10.140625" style="1" customWidth="1"/>
    <col min="16131" max="16131" width="9.5703125" style="1" customWidth="1"/>
    <col min="16132" max="16132" width="10.7109375" style="1" customWidth="1"/>
    <col min="16133" max="16133" width="8.5703125" style="1" customWidth="1"/>
    <col min="16134" max="16134" width="12.42578125" style="1" customWidth="1"/>
    <col min="16135" max="16135" width="15.42578125" style="1" customWidth="1"/>
    <col min="16136" max="16136" width="14.5703125" style="1" customWidth="1"/>
    <col min="16137" max="16137" width="14.7109375" style="1" customWidth="1"/>
    <col min="16138" max="16138" width="15.5703125" style="1" customWidth="1"/>
    <col min="16139" max="16139" width="15" style="1" customWidth="1"/>
    <col min="16140" max="16140" width="13.85546875" style="1" customWidth="1"/>
    <col min="16141" max="16384" width="11.42578125" style="1"/>
  </cols>
  <sheetData>
    <row r="1" spans="2:12" s="4" customFormat="1" x14ac:dyDescent="0.2">
      <c r="B1" s="288"/>
    </row>
    <row r="2" spans="2:12" ht="65.25" customHeight="1" x14ac:dyDescent="0.2">
      <c r="B2" s="286" t="s">
        <v>236</v>
      </c>
      <c r="C2" s="246" t="s">
        <v>133</v>
      </c>
      <c r="D2" s="286" t="s">
        <v>131</v>
      </c>
      <c r="E2" s="286" t="s">
        <v>132</v>
      </c>
      <c r="F2" s="286" t="s">
        <v>232</v>
      </c>
      <c r="G2" s="286" t="s">
        <v>229</v>
      </c>
      <c r="H2" s="286" t="s">
        <v>230</v>
      </c>
      <c r="I2" s="286" t="s">
        <v>231</v>
      </c>
      <c r="J2" s="287" t="s">
        <v>233</v>
      </c>
      <c r="K2" s="287" t="s">
        <v>234</v>
      </c>
      <c r="L2" s="286" t="s">
        <v>235</v>
      </c>
    </row>
    <row r="3" spans="2:12" s="3" customFormat="1" ht="20.100000000000001" customHeight="1" x14ac:dyDescent="0.25">
      <c r="B3" s="422" t="s">
        <v>85</v>
      </c>
      <c r="C3" s="422"/>
      <c r="D3" s="422"/>
      <c r="E3" s="422"/>
      <c r="F3" s="422"/>
      <c r="G3" s="422"/>
      <c r="H3" s="422"/>
      <c r="I3" s="422"/>
      <c r="J3" s="273">
        <f>SUM(G4:G19)</f>
        <v>0</v>
      </c>
      <c r="K3" s="273">
        <f>SUM(H4:H19)</f>
        <v>0</v>
      </c>
      <c r="L3" s="274">
        <f>SUM(I4:I19)</f>
        <v>0</v>
      </c>
    </row>
    <row r="4" spans="2:12" ht="15" customHeight="1" x14ac:dyDescent="0.2">
      <c r="B4" s="421" t="s">
        <v>93</v>
      </c>
      <c r="C4" s="235" t="s">
        <v>118</v>
      </c>
      <c r="D4" s="236"/>
      <c r="E4" s="236"/>
      <c r="F4" s="236"/>
      <c r="G4" s="18"/>
      <c r="H4" s="18"/>
      <c r="I4" s="232"/>
      <c r="J4" s="254"/>
      <c r="K4" s="255"/>
      <c r="L4" s="256"/>
    </row>
    <row r="5" spans="2:12" ht="15" customHeight="1" x14ac:dyDescent="0.2">
      <c r="B5" s="421"/>
      <c r="C5" s="235" t="s">
        <v>119</v>
      </c>
      <c r="D5" s="236"/>
      <c r="E5" s="236"/>
      <c r="F5" s="236"/>
      <c r="G5" s="18"/>
      <c r="H5" s="18"/>
      <c r="I5" s="232"/>
      <c r="J5" s="257"/>
      <c r="K5" s="258"/>
      <c r="L5" s="259"/>
    </row>
    <row r="6" spans="2:12" ht="15" customHeight="1" x14ac:dyDescent="0.2">
      <c r="B6" s="421"/>
      <c r="C6" s="235" t="s">
        <v>120</v>
      </c>
      <c r="D6" s="236"/>
      <c r="E6" s="236"/>
      <c r="F6" s="236"/>
      <c r="G6" s="18"/>
      <c r="H6" s="18"/>
      <c r="I6" s="232"/>
      <c r="J6" s="257"/>
      <c r="K6" s="258"/>
      <c r="L6" s="259"/>
    </row>
    <row r="7" spans="2:12" ht="15" customHeight="1" x14ac:dyDescent="0.2">
      <c r="B7" s="421" t="s">
        <v>113</v>
      </c>
      <c r="C7" s="235" t="s">
        <v>121</v>
      </c>
      <c r="D7" s="239"/>
      <c r="E7" s="237"/>
      <c r="F7" s="237"/>
      <c r="G7" s="238"/>
      <c r="H7" s="226"/>
      <c r="I7" s="17"/>
      <c r="J7" s="257"/>
      <c r="K7" s="258"/>
      <c r="L7" s="259"/>
    </row>
    <row r="8" spans="2:12" ht="15" customHeight="1" x14ac:dyDescent="0.2">
      <c r="B8" s="421"/>
      <c r="C8" s="235" t="s">
        <v>122</v>
      </c>
      <c r="D8" s="239"/>
      <c r="E8" s="239"/>
      <c r="F8" s="239"/>
      <c r="G8" s="238"/>
      <c r="H8" s="226"/>
      <c r="I8" s="17"/>
      <c r="J8" s="257"/>
      <c r="K8" s="258"/>
      <c r="L8" s="259"/>
    </row>
    <row r="9" spans="2:12" ht="15" customHeight="1" x14ac:dyDescent="0.2">
      <c r="B9" s="421"/>
      <c r="C9" s="235" t="s">
        <v>123</v>
      </c>
      <c r="D9" s="237"/>
      <c r="E9" s="237"/>
      <c r="F9" s="237"/>
      <c r="G9" s="238"/>
      <c r="H9" s="226"/>
      <c r="I9" s="17"/>
      <c r="J9" s="257"/>
      <c r="K9" s="258"/>
      <c r="L9" s="259"/>
    </row>
    <row r="10" spans="2:12" ht="15" customHeight="1" x14ac:dyDescent="0.2">
      <c r="B10" s="425" t="s">
        <v>114</v>
      </c>
      <c r="C10" s="235" t="s">
        <v>140</v>
      </c>
      <c r="D10" s="239"/>
      <c r="E10" s="237"/>
      <c r="F10" s="237"/>
      <c r="G10" s="238"/>
      <c r="H10" s="226"/>
      <c r="I10" s="17"/>
      <c r="J10" s="257"/>
      <c r="K10" s="258"/>
      <c r="L10" s="259"/>
    </row>
    <row r="11" spans="2:12" ht="15" customHeight="1" x14ac:dyDescent="0.2">
      <c r="B11" s="425"/>
      <c r="C11" s="235" t="s">
        <v>141</v>
      </c>
      <c r="D11" s="237"/>
      <c r="E11" s="237"/>
      <c r="F11" s="237"/>
      <c r="G11" s="238"/>
      <c r="H11" s="226"/>
      <c r="I11" s="17"/>
      <c r="J11" s="257"/>
      <c r="K11" s="258"/>
      <c r="L11" s="259"/>
    </row>
    <row r="12" spans="2:12" ht="15" customHeight="1" x14ac:dyDescent="0.2">
      <c r="B12" s="425"/>
      <c r="C12" s="235" t="s">
        <v>142</v>
      </c>
      <c r="D12" s="237"/>
      <c r="E12" s="237"/>
      <c r="F12" s="237"/>
      <c r="G12" s="238"/>
      <c r="H12" s="226"/>
      <c r="I12" s="17"/>
      <c r="J12" s="257"/>
      <c r="K12" s="258"/>
      <c r="L12" s="259"/>
    </row>
    <row r="13" spans="2:12" ht="15" customHeight="1" x14ac:dyDescent="0.2">
      <c r="B13" s="425" t="s">
        <v>115</v>
      </c>
      <c r="C13" s="235" t="s">
        <v>124</v>
      </c>
      <c r="D13" s="239"/>
      <c r="E13" s="237"/>
      <c r="F13" s="237"/>
      <c r="G13" s="238"/>
      <c r="H13" s="226"/>
      <c r="I13" s="17"/>
      <c r="J13" s="257"/>
      <c r="K13" s="258"/>
      <c r="L13" s="259"/>
    </row>
    <row r="14" spans="2:12" ht="15" customHeight="1" x14ac:dyDescent="0.2">
      <c r="B14" s="425"/>
      <c r="C14" s="235" t="s">
        <v>125</v>
      </c>
      <c r="D14" s="237"/>
      <c r="E14" s="237"/>
      <c r="F14" s="237"/>
      <c r="G14" s="238"/>
      <c r="H14" s="226"/>
      <c r="I14" s="17"/>
      <c r="J14" s="257"/>
      <c r="K14" s="258"/>
      <c r="L14" s="259"/>
    </row>
    <row r="15" spans="2:12" ht="15" customHeight="1" x14ac:dyDescent="0.2">
      <c r="B15" s="425"/>
      <c r="C15" s="235" t="s">
        <v>126</v>
      </c>
      <c r="D15" s="237"/>
      <c r="E15" s="237"/>
      <c r="F15" s="237"/>
      <c r="G15" s="238"/>
      <c r="H15" s="226"/>
      <c r="I15" s="17"/>
      <c r="J15" s="257"/>
      <c r="K15" s="258"/>
      <c r="L15" s="259"/>
    </row>
    <row r="16" spans="2:12" ht="15" customHeight="1" x14ac:dyDescent="0.2">
      <c r="B16" s="425" t="s">
        <v>218</v>
      </c>
      <c r="C16" s="235" t="s">
        <v>127</v>
      </c>
      <c r="D16" s="239"/>
      <c r="E16" s="237"/>
      <c r="F16" s="237"/>
      <c r="G16" s="238"/>
      <c r="H16" s="226"/>
      <c r="I16" s="17"/>
      <c r="J16" s="257"/>
      <c r="K16" s="258"/>
      <c r="L16" s="259"/>
    </row>
    <row r="17" spans="2:12" ht="15" customHeight="1" x14ac:dyDescent="0.2">
      <c r="B17" s="425"/>
      <c r="C17" s="235" t="s">
        <v>128</v>
      </c>
      <c r="D17" s="237"/>
      <c r="E17" s="237"/>
      <c r="F17" s="237"/>
      <c r="G17" s="238"/>
      <c r="H17" s="226"/>
      <c r="I17" s="17"/>
      <c r="J17" s="257"/>
      <c r="K17" s="258"/>
      <c r="L17" s="259"/>
    </row>
    <row r="18" spans="2:12" ht="15" customHeight="1" x14ac:dyDescent="0.2">
      <c r="B18" s="425"/>
      <c r="C18" s="235" t="s">
        <v>129</v>
      </c>
      <c r="D18" s="237"/>
      <c r="E18" s="237"/>
      <c r="F18" s="237"/>
      <c r="G18" s="226"/>
      <c r="H18" s="226"/>
      <c r="I18" s="17"/>
      <c r="J18" s="257"/>
      <c r="K18" s="258"/>
      <c r="L18" s="259"/>
    </row>
    <row r="19" spans="2:12" ht="24.75" customHeight="1" x14ac:dyDescent="0.2">
      <c r="B19" s="289" t="s">
        <v>116</v>
      </c>
      <c r="C19" s="240" t="s">
        <v>130</v>
      </c>
      <c r="D19" s="239"/>
      <c r="E19" s="237"/>
      <c r="F19" s="237"/>
      <c r="G19" s="226"/>
      <c r="H19" s="226"/>
      <c r="I19" s="272"/>
      <c r="J19" s="260"/>
      <c r="K19" s="261"/>
      <c r="L19" s="262"/>
    </row>
    <row r="20" spans="2:12" ht="15" customHeight="1" x14ac:dyDescent="0.2">
      <c r="B20" s="290"/>
      <c r="C20" s="11"/>
      <c r="D20" s="12"/>
      <c r="E20" s="13"/>
      <c r="F20" s="13"/>
      <c r="G20" s="14"/>
      <c r="H20" s="15"/>
      <c r="I20" s="12"/>
      <c r="J20" s="16"/>
      <c r="K20" s="16"/>
      <c r="L20" s="16"/>
    </row>
    <row r="21" spans="2:12" s="3" customFormat="1" ht="20.100000000000001" customHeight="1" x14ac:dyDescent="0.25">
      <c r="B21" s="423" t="s">
        <v>86</v>
      </c>
      <c r="C21" s="423"/>
      <c r="D21" s="423"/>
      <c r="E21" s="423"/>
      <c r="F21" s="423"/>
      <c r="G21" s="423"/>
      <c r="H21" s="423"/>
      <c r="I21" s="423"/>
      <c r="J21" s="273">
        <f>SUM(G22:G31)</f>
        <v>0</v>
      </c>
      <c r="K21" s="273">
        <f>SUM(H22:H31)</f>
        <v>0</v>
      </c>
      <c r="L21" s="274">
        <f>SUM(I22:I31)</f>
        <v>0</v>
      </c>
    </row>
    <row r="22" spans="2:12" ht="15" customHeight="1" x14ac:dyDescent="0.2">
      <c r="B22" s="421" t="s">
        <v>94</v>
      </c>
      <c r="C22" s="235" t="s">
        <v>143</v>
      </c>
      <c r="D22" s="236"/>
      <c r="E22" s="236"/>
      <c r="F22" s="236"/>
      <c r="G22" s="18"/>
      <c r="H22" s="18"/>
      <c r="I22" s="232"/>
      <c r="J22" s="254"/>
      <c r="K22" s="255"/>
      <c r="L22" s="256"/>
    </row>
    <row r="23" spans="2:12" s="4" customFormat="1" ht="15" customHeight="1" x14ac:dyDescent="0.2">
      <c r="B23" s="421"/>
      <c r="C23" s="235" t="s">
        <v>144</v>
      </c>
      <c r="D23" s="236"/>
      <c r="E23" s="236"/>
      <c r="F23" s="236"/>
      <c r="G23" s="18"/>
      <c r="H23" s="18"/>
      <c r="I23" s="232"/>
      <c r="J23" s="257"/>
      <c r="K23" s="258"/>
      <c r="L23" s="259"/>
    </row>
    <row r="24" spans="2:12" s="4" customFormat="1" ht="15" customHeight="1" x14ac:dyDescent="0.2">
      <c r="B24" s="421"/>
      <c r="C24" s="235" t="s">
        <v>145</v>
      </c>
      <c r="D24" s="236"/>
      <c r="E24" s="236"/>
      <c r="F24" s="236"/>
      <c r="G24" s="18"/>
      <c r="H24" s="18"/>
      <c r="I24" s="232"/>
      <c r="J24" s="257"/>
      <c r="K24" s="258"/>
      <c r="L24" s="259"/>
    </row>
    <row r="25" spans="2:12" ht="15" customHeight="1" x14ac:dyDescent="0.2">
      <c r="B25" s="421" t="s">
        <v>95</v>
      </c>
      <c r="C25" s="235" t="s">
        <v>146</v>
      </c>
      <c r="D25" s="239"/>
      <c r="E25" s="237"/>
      <c r="F25" s="237"/>
      <c r="G25" s="238"/>
      <c r="H25" s="226"/>
      <c r="I25" s="17"/>
      <c r="J25" s="257"/>
      <c r="K25" s="258"/>
      <c r="L25" s="259"/>
    </row>
    <row r="26" spans="2:12" s="4" customFormat="1" ht="15" customHeight="1" x14ac:dyDescent="0.2">
      <c r="B26" s="421"/>
      <c r="C26" s="235" t="s">
        <v>147</v>
      </c>
      <c r="D26" s="239"/>
      <c r="E26" s="239"/>
      <c r="F26" s="239"/>
      <c r="G26" s="238"/>
      <c r="H26" s="226"/>
      <c r="I26" s="17"/>
      <c r="J26" s="257"/>
      <c r="K26" s="258"/>
      <c r="L26" s="259"/>
    </row>
    <row r="27" spans="2:12" s="4" customFormat="1" ht="15" customHeight="1" x14ac:dyDescent="0.2">
      <c r="B27" s="421"/>
      <c r="C27" s="235" t="s">
        <v>148</v>
      </c>
      <c r="D27" s="237"/>
      <c r="E27" s="237"/>
      <c r="F27" s="237"/>
      <c r="G27" s="238"/>
      <c r="H27" s="226"/>
      <c r="I27" s="17"/>
      <c r="J27" s="257"/>
      <c r="K27" s="258"/>
      <c r="L27" s="259"/>
    </row>
    <row r="28" spans="2:12" ht="15" customHeight="1" x14ac:dyDescent="0.2">
      <c r="B28" s="421" t="s">
        <v>96</v>
      </c>
      <c r="C28" s="235" t="s">
        <v>149</v>
      </c>
      <c r="D28" s="239"/>
      <c r="E28" s="237"/>
      <c r="F28" s="237"/>
      <c r="G28" s="238"/>
      <c r="H28" s="226"/>
      <c r="I28" s="17"/>
      <c r="J28" s="257"/>
      <c r="K28" s="258"/>
      <c r="L28" s="259"/>
    </row>
    <row r="29" spans="2:12" s="4" customFormat="1" ht="15" customHeight="1" x14ac:dyDescent="0.2">
      <c r="B29" s="421"/>
      <c r="C29" s="235" t="s">
        <v>150</v>
      </c>
      <c r="D29" s="237"/>
      <c r="E29" s="237"/>
      <c r="F29" s="237"/>
      <c r="G29" s="238"/>
      <c r="H29" s="226"/>
      <c r="I29" s="17"/>
      <c r="J29" s="257"/>
      <c r="K29" s="258"/>
      <c r="L29" s="259"/>
    </row>
    <row r="30" spans="2:12" s="4" customFormat="1" ht="15" customHeight="1" x14ac:dyDescent="0.2">
      <c r="B30" s="421"/>
      <c r="C30" s="235" t="s">
        <v>151</v>
      </c>
      <c r="D30" s="237"/>
      <c r="E30" s="237"/>
      <c r="F30" s="237"/>
      <c r="G30" s="238"/>
      <c r="H30" s="226"/>
      <c r="I30" s="17"/>
      <c r="J30" s="257"/>
      <c r="K30" s="258"/>
      <c r="L30" s="259"/>
    </row>
    <row r="31" spans="2:12" ht="15" customHeight="1" x14ac:dyDescent="0.2">
      <c r="B31" s="291" t="s">
        <v>192</v>
      </c>
      <c r="C31" s="240" t="s">
        <v>152</v>
      </c>
      <c r="D31" s="239"/>
      <c r="E31" s="237"/>
      <c r="F31" s="237"/>
      <c r="G31" s="238"/>
      <c r="H31" s="226"/>
      <c r="I31" s="17"/>
      <c r="J31" s="260"/>
      <c r="K31" s="261"/>
      <c r="L31" s="262"/>
    </row>
    <row r="32" spans="2:12" s="2" customFormat="1" ht="15" customHeight="1" x14ac:dyDescent="0.2">
      <c r="B32" s="292"/>
      <c r="C32" s="227"/>
      <c r="D32" s="228"/>
      <c r="E32" s="229"/>
      <c r="F32" s="229"/>
      <c r="G32" s="230"/>
      <c r="H32" s="231"/>
      <c r="I32" s="228"/>
      <c r="J32" s="6"/>
      <c r="K32" s="6"/>
      <c r="L32" s="6"/>
    </row>
    <row r="33" spans="2:12" ht="20.100000000000001" customHeight="1" x14ac:dyDescent="0.2">
      <c r="B33" s="423" t="s">
        <v>87</v>
      </c>
      <c r="C33" s="423"/>
      <c r="D33" s="423"/>
      <c r="E33" s="423"/>
      <c r="F33" s="423"/>
      <c r="G33" s="423"/>
      <c r="H33" s="423"/>
      <c r="I33" s="423"/>
      <c r="J33" s="273">
        <f>SUM(G34:G46)</f>
        <v>0</v>
      </c>
      <c r="K33" s="273">
        <f>SUM(H34:H46)</f>
        <v>0</v>
      </c>
      <c r="L33" s="274">
        <f>SUM(I34:I46)</f>
        <v>0</v>
      </c>
    </row>
    <row r="34" spans="2:12" ht="15" customHeight="1" x14ac:dyDescent="0.2">
      <c r="B34" s="421" t="s">
        <v>97</v>
      </c>
      <c r="C34" s="235" t="s">
        <v>153</v>
      </c>
      <c r="D34" s="236"/>
      <c r="E34" s="236"/>
      <c r="F34" s="236"/>
      <c r="G34" s="18"/>
      <c r="H34" s="18"/>
      <c r="I34" s="18"/>
      <c r="J34" s="254"/>
      <c r="K34" s="255"/>
      <c r="L34" s="256"/>
    </row>
    <row r="35" spans="2:12" s="4" customFormat="1" ht="15" customHeight="1" x14ac:dyDescent="0.2">
      <c r="B35" s="421"/>
      <c r="C35" s="235" t="s">
        <v>154</v>
      </c>
      <c r="D35" s="236"/>
      <c r="E35" s="236"/>
      <c r="F35" s="236"/>
      <c r="G35" s="18"/>
      <c r="H35" s="18"/>
      <c r="I35" s="18"/>
      <c r="J35" s="257"/>
      <c r="K35" s="258"/>
      <c r="L35" s="259"/>
    </row>
    <row r="36" spans="2:12" s="4" customFormat="1" ht="15" customHeight="1" x14ac:dyDescent="0.2">
      <c r="B36" s="421"/>
      <c r="C36" s="235" t="s">
        <v>155</v>
      </c>
      <c r="D36" s="236"/>
      <c r="E36" s="236"/>
      <c r="F36" s="236"/>
      <c r="G36" s="18"/>
      <c r="H36" s="18"/>
      <c r="I36" s="18"/>
      <c r="J36" s="257"/>
      <c r="K36" s="258"/>
      <c r="L36" s="259"/>
    </row>
    <row r="37" spans="2:12" ht="15" customHeight="1" x14ac:dyDescent="0.2">
      <c r="B37" s="425" t="s">
        <v>98</v>
      </c>
      <c r="C37" s="235" t="s">
        <v>156</v>
      </c>
      <c r="D37" s="239"/>
      <c r="E37" s="237"/>
      <c r="F37" s="237"/>
      <c r="G37" s="238"/>
      <c r="H37" s="226"/>
      <c r="I37" s="239"/>
      <c r="J37" s="257"/>
      <c r="K37" s="258"/>
      <c r="L37" s="259"/>
    </row>
    <row r="38" spans="2:12" s="4" customFormat="1" ht="15" customHeight="1" x14ac:dyDescent="0.2">
      <c r="B38" s="425"/>
      <c r="C38" s="235" t="s">
        <v>157</v>
      </c>
      <c r="D38" s="239"/>
      <c r="E38" s="239"/>
      <c r="F38" s="239"/>
      <c r="G38" s="238"/>
      <c r="H38" s="226"/>
      <c r="I38" s="239"/>
      <c r="J38" s="257"/>
      <c r="K38" s="258"/>
      <c r="L38" s="259"/>
    </row>
    <row r="39" spans="2:12" s="4" customFormat="1" ht="15" customHeight="1" x14ac:dyDescent="0.2">
      <c r="B39" s="425"/>
      <c r="C39" s="235" t="s">
        <v>158</v>
      </c>
      <c r="D39" s="237"/>
      <c r="E39" s="237"/>
      <c r="F39" s="237"/>
      <c r="G39" s="238"/>
      <c r="H39" s="226"/>
      <c r="I39" s="239"/>
      <c r="J39" s="257"/>
      <c r="K39" s="258"/>
      <c r="L39" s="259"/>
    </row>
    <row r="40" spans="2:12" ht="15" customHeight="1" x14ac:dyDescent="0.2">
      <c r="B40" s="425" t="s">
        <v>99</v>
      </c>
      <c r="C40" s="235" t="s">
        <v>159</v>
      </c>
      <c r="D40" s="239"/>
      <c r="E40" s="237"/>
      <c r="F40" s="237"/>
      <c r="G40" s="238"/>
      <c r="H40" s="226"/>
      <c r="I40" s="239"/>
      <c r="J40" s="257"/>
      <c r="K40" s="258"/>
      <c r="L40" s="259"/>
    </row>
    <row r="41" spans="2:12" s="4" customFormat="1" ht="15" customHeight="1" x14ac:dyDescent="0.2">
      <c r="B41" s="425"/>
      <c r="C41" s="235" t="s">
        <v>160</v>
      </c>
      <c r="D41" s="237"/>
      <c r="E41" s="237"/>
      <c r="F41" s="237"/>
      <c r="G41" s="238"/>
      <c r="H41" s="226"/>
      <c r="I41" s="239"/>
      <c r="J41" s="257"/>
      <c r="K41" s="258"/>
      <c r="L41" s="259"/>
    </row>
    <row r="42" spans="2:12" s="4" customFormat="1" ht="15" customHeight="1" x14ac:dyDescent="0.2">
      <c r="B42" s="425"/>
      <c r="C42" s="235" t="s">
        <v>161</v>
      </c>
      <c r="D42" s="237"/>
      <c r="E42" s="237"/>
      <c r="F42" s="237"/>
      <c r="G42" s="238"/>
      <c r="H42" s="226"/>
      <c r="I42" s="239"/>
      <c r="J42" s="257"/>
      <c r="K42" s="258"/>
      <c r="L42" s="259"/>
    </row>
    <row r="43" spans="2:12" ht="15" customHeight="1" x14ac:dyDescent="0.2">
      <c r="B43" s="425" t="s">
        <v>100</v>
      </c>
      <c r="C43" s="235" t="s">
        <v>162</v>
      </c>
      <c r="D43" s="239"/>
      <c r="E43" s="237"/>
      <c r="F43" s="237"/>
      <c r="G43" s="238"/>
      <c r="H43" s="226"/>
      <c r="I43" s="239"/>
      <c r="J43" s="257"/>
      <c r="K43" s="258"/>
      <c r="L43" s="259"/>
    </row>
    <row r="44" spans="2:12" s="4" customFormat="1" ht="15" customHeight="1" x14ac:dyDescent="0.2">
      <c r="B44" s="425"/>
      <c r="C44" s="235" t="s">
        <v>163</v>
      </c>
      <c r="D44" s="237"/>
      <c r="E44" s="237"/>
      <c r="F44" s="237"/>
      <c r="G44" s="238"/>
      <c r="H44" s="226"/>
      <c r="I44" s="239"/>
      <c r="J44" s="257"/>
      <c r="K44" s="258"/>
      <c r="L44" s="259"/>
    </row>
    <row r="45" spans="2:12" s="4" customFormat="1" ht="15" customHeight="1" x14ac:dyDescent="0.2">
      <c r="B45" s="425"/>
      <c r="C45" s="235" t="s">
        <v>164</v>
      </c>
      <c r="D45" s="237"/>
      <c r="E45" s="237"/>
      <c r="F45" s="237"/>
      <c r="G45" s="238"/>
      <c r="H45" s="226"/>
      <c r="I45" s="239"/>
      <c r="J45" s="257"/>
      <c r="K45" s="258"/>
      <c r="L45" s="259"/>
    </row>
    <row r="46" spans="2:12" s="2" customFormat="1" ht="23.25" customHeight="1" x14ac:dyDescent="0.2">
      <c r="B46" s="293" t="s">
        <v>134</v>
      </c>
      <c r="C46" s="241" t="s">
        <v>165</v>
      </c>
      <c r="D46" s="242"/>
      <c r="E46" s="243"/>
      <c r="F46" s="243"/>
      <c r="G46" s="244"/>
      <c r="H46" s="245"/>
      <c r="I46" s="242"/>
      <c r="J46" s="260"/>
      <c r="K46" s="261"/>
      <c r="L46" s="262"/>
    </row>
    <row r="47" spans="2:12" s="2" customFormat="1" ht="15" customHeight="1" x14ac:dyDescent="0.2">
      <c r="B47" s="292"/>
      <c r="C47" s="227"/>
      <c r="D47" s="228"/>
      <c r="E47" s="229"/>
      <c r="F47" s="229"/>
      <c r="G47" s="230"/>
      <c r="H47" s="231"/>
      <c r="I47" s="228"/>
      <c r="J47" s="6"/>
      <c r="K47" s="6"/>
      <c r="L47" s="6"/>
    </row>
    <row r="48" spans="2:12" ht="20.100000000000001" customHeight="1" x14ac:dyDescent="0.2">
      <c r="B48" s="423" t="s">
        <v>88</v>
      </c>
      <c r="C48" s="423"/>
      <c r="D48" s="423"/>
      <c r="E48" s="423"/>
      <c r="F48" s="423"/>
      <c r="G48" s="423"/>
      <c r="H48" s="423"/>
      <c r="I48" s="423"/>
      <c r="J48" s="273">
        <f>SUM(G49:G53)</f>
        <v>0</v>
      </c>
      <c r="K48" s="273">
        <f>SUM(H49:H53)</f>
        <v>0</v>
      </c>
      <c r="L48" s="274">
        <f>SUM(I49:I53)</f>
        <v>0</v>
      </c>
    </row>
    <row r="49" spans="2:12" ht="15" customHeight="1" x14ac:dyDescent="0.2">
      <c r="B49" s="426" t="s">
        <v>101</v>
      </c>
      <c r="C49" s="235" t="s">
        <v>167</v>
      </c>
      <c r="D49" s="237"/>
      <c r="E49" s="237"/>
      <c r="F49" s="237"/>
      <c r="G49" s="238"/>
      <c r="H49" s="226"/>
      <c r="I49" s="239"/>
      <c r="J49" s="254"/>
      <c r="K49" s="255"/>
      <c r="L49" s="256"/>
    </row>
    <row r="50" spans="2:12" s="4" customFormat="1" ht="15" customHeight="1" x14ac:dyDescent="0.2">
      <c r="B50" s="426"/>
      <c r="C50" s="235" t="s">
        <v>168</v>
      </c>
      <c r="D50" s="237"/>
      <c r="E50" s="237"/>
      <c r="F50" s="237"/>
      <c r="G50" s="238"/>
      <c r="H50" s="226"/>
      <c r="I50" s="239"/>
      <c r="J50" s="257"/>
      <c r="K50" s="258"/>
      <c r="L50" s="259"/>
    </row>
    <row r="51" spans="2:12" ht="15" customHeight="1" x14ac:dyDescent="0.2">
      <c r="B51" s="421" t="s">
        <v>102</v>
      </c>
      <c r="C51" s="235" t="s">
        <v>169</v>
      </c>
      <c r="D51" s="237"/>
      <c r="E51" s="237"/>
      <c r="F51" s="237"/>
      <c r="G51" s="238"/>
      <c r="H51" s="226"/>
      <c r="I51" s="239"/>
      <c r="J51" s="257"/>
      <c r="K51" s="258"/>
      <c r="L51" s="259"/>
    </row>
    <row r="52" spans="2:12" s="4" customFormat="1" ht="15" customHeight="1" x14ac:dyDescent="0.2">
      <c r="B52" s="421"/>
      <c r="C52" s="235" t="s">
        <v>166</v>
      </c>
      <c r="D52" s="237"/>
      <c r="E52" s="237"/>
      <c r="F52" s="237"/>
      <c r="G52" s="238"/>
      <c r="H52" s="226"/>
      <c r="I52" s="239"/>
      <c r="J52" s="257"/>
      <c r="K52" s="258"/>
      <c r="L52" s="259"/>
    </row>
    <row r="53" spans="2:12" ht="24.75" customHeight="1" x14ac:dyDescent="0.2">
      <c r="B53" s="294" t="s">
        <v>135</v>
      </c>
      <c r="C53" s="240" t="s">
        <v>170</v>
      </c>
      <c r="D53" s="239"/>
      <c r="E53" s="237"/>
      <c r="F53" s="237"/>
      <c r="G53" s="238"/>
      <c r="H53" s="226"/>
      <c r="I53" s="239"/>
      <c r="J53" s="260"/>
      <c r="K53" s="261"/>
      <c r="L53" s="262"/>
    </row>
    <row r="54" spans="2:12" s="2" customFormat="1" ht="15" customHeight="1" x14ac:dyDescent="0.2">
      <c r="B54" s="292"/>
      <c r="C54" s="227"/>
      <c r="D54" s="228"/>
      <c r="E54" s="229"/>
      <c r="F54" s="229"/>
      <c r="G54" s="230"/>
      <c r="H54" s="231"/>
      <c r="I54" s="228"/>
      <c r="J54" s="6"/>
      <c r="K54" s="6"/>
      <c r="L54" s="6"/>
    </row>
    <row r="55" spans="2:12" ht="20.100000000000001" customHeight="1" x14ac:dyDescent="0.2">
      <c r="B55" s="423" t="s">
        <v>89</v>
      </c>
      <c r="C55" s="424"/>
      <c r="D55" s="424"/>
      <c r="E55" s="424"/>
      <c r="F55" s="424"/>
      <c r="G55" s="424"/>
      <c r="H55" s="424"/>
      <c r="I55" s="424"/>
      <c r="J55" s="273">
        <f>SUM(G56:G62)</f>
        <v>0</v>
      </c>
      <c r="K55" s="273">
        <f>SUM(H56:H62)</f>
        <v>0</v>
      </c>
      <c r="L55" s="274">
        <f>SUM(I56:I62)</f>
        <v>0</v>
      </c>
    </row>
    <row r="56" spans="2:12" ht="15" customHeight="1" x14ac:dyDescent="0.2">
      <c r="B56" s="421" t="s">
        <v>103</v>
      </c>
      <c r="C56" s="235" t="s">
        <v>171</v>
      </c>
      <c r="D56" s="237"/>
      <c r="E56" s="237"/>
      <c r="F56" s="237"/>
      <c r="G56" s="238"/>
      <c r="H56" s="226"/>
      <c r="I56" s="239"/>
      <c r="J56" s="263"/>
      <c r="K56" s="264"/>
      <c r="L56" s="265"/>
    </row>
    <row r="57" spans="2:12" s="4" customFormat="1" ht="15" customHeight="1" x14ac:dyDescent="0.2">
      <c r="B57" s="421"/>
      <c r="C57" s="235" t="s">
        <v>172</v>
      </c>
      <c r="D57" s="237"/>
      <c r="E57" s="237"/>
      <c r="F57" s="237"/>
      <c r="G57" s="238"/>
      <c r="H57" s="226"/>
      <c r="I57" s="239"/>
      <c r="J57" s="266"/>
      <c r="K57" s="267"/>
      <c r="L57" s="268"/>
    </row>
    <row r="58" spans="2:12" ht="15" customHeight="1" x14ac:dyDescent="0.2">
      <c r="B58" s="421" t="s">
        <v>104</v>
      </c>
      <c r="C58" s="235" t="s">
        <v>173</v>
      </c>
      <c r="D58" s="237"/>
      <c r="E58" s="237"/>
      <c r="F58" s="237"/>
      <c r="G58" s="238"/>
      <c r="H58" s="226"/>
      <c r="I58" s="239"/>
      <c r="J58" s="266"/>
      <c r="K58" s="267"/>
      <c r="L58" s="268"/>
    </row>
    <row r="59" spans="2:12" s="4" customFormat="1" ht="15" customHeight="1" x14ac:dyDescent="0.2">
      <c r="B59" s="421"/>
      <c r="C59" s="235" t="s">
        <v>174</v>
      </c>
      <c r="D59" s="237"/>
      <c r="E59" s="237"/>
      <c r="F59" s="237"/>
      <c r="G59" s="238"/>
      <c r="H59" s="226"/>
      <c r="I59" s="239"/>
      <c r="J59" s="266"/>
      <c r="K59" s="267"/>
      <c r="L59" s="268"/>
    </row>
    <row r="60" spans="2:12" ht="15" customHeight="1" x14ac:dyDescent="0.2">
      <c r="B60" s="421" t="s">
        <v>105</v>
      </c>
      <c r="C60" s="235" t="s">
        <v>175</v>
      </c>
      <c r="D60" s="237"/>
      <c r="E60" s="237"/>
      <c r="F60" s="237"/>
      <c r="G60" s="238"/>
      <c r="H60" s="226"/>
      <c r="I60" s="239"/>
      <c r="J60" s="266"/>
      <c r="K60" s="267"/>
      <c r="L60" s="268"/>
    </row>
    <row r="61" spans="2:12" s="4" customFormat="1" ht="15" customHeight="1" x14ac:dyDescent="0.2">
      <c r="B61" s="421"/>
      <c r="C61" s="235" t="s">
        <v>176</v>
      </c>
      <c r="D61" s="237"/>
      <c r="E61" s="237"/>
      <c r="F61" s="237"/>
      <c r="G61" s="238"/>
      <c r="H61" s="226"/>
      <c r="I61" s="239"/>
      <c r="J61" s="266"/>
      <c r="K61" s="267"/>
      <c r="L61" s="268"/>
    </row>
    <row r="62" spans="2:12" ht="15" customHeight="1" x14ac:dyDescent="0.2">
      <c r="B62" s="293" t="s">
        <v>136</v>
      </c>
      <c r="C62" s="240" t="s">
        <v>177</v>
      </c>
      <c r="D62" s="239"/>
      <c r="E62" s="237"/>
      <c r="F62" s="237"/>
      <c r="G62" s="238"/>
      <c r="H62" s="226"/>
      <c r="I62" s="239"/>
      <c r="J62" s="269"/>
      <c r="K62" s="270"/>
      <c r="L62" s="271"/>
    </row>
    <row r="63" spans="2:12" s="2" customFormat="1" ht="15" customHeight="1" x14ac:dyDescent="0.2">
      <c r="B63" s="292"/>
      <c r="C63" s="227"/>
      <c r="D63" s="228"/>
      <c r="E63" s="229"/>
      <c r="F63" s="229"/>
      <c r="G63" s="230"/>
      <c r="H63" s="231"/>
      <c r="I63" s="228"/>
      <c r="J63" s="233"/>
      <c r="K63" s="233"/>
      <c r="L63" s="233"/>
    </row>
    <row r="64" spans="2:12" ht="20.100000000000001" customHeight="1" x14ac:dyDescent="0.2">
      <c r="B64" s="423" t="s">
        <v>90</v>
      </c>
      <c r="C64" s="423"/>
      <c r="D64" s="423"/>
      <c r="E64" s="423"/>
      <c r="F64" s="423"/>
      <c r="G64" s="423"/>
      <c r="H64" s="423"/>
      <c r="I64" s="423"/>
      <c r="J64" s="273">
        <f>SUM(G65:G69)</f>
        <v>0</v>
      </c>
      <c r="K64" s="273">
        <f>SUM(H65:H69)</f>
        <v>0</v>
      </c>
      <c r="L64" s="274">
        <f>SUM(I65:I69)</f>
        <v>0</v>
      </c>
    </row>
    <row r="65" spans="2:12" ht="15" customHeight="1" x14ac:dyDescent="0.2">
      <c r="B65" s="421" t="s">
        <v>106</v>
      </c>
      <c r="C65" s="235" t="s">
        <v>178</v>
      </c>
      <c r="D65" s="237"/>
      <c r="E65" s="237"/>
      <c r="F65" s="237"/>
      <c r="G65" s="238"/>
      <c r="H65" s="226"/>
      <c r="I65" s="17"/>
      <c r="J65" s="263"/>
      <c r="K65" s="264"/>
      <c r="L65" s="265"/>
    </row>
    <row r="66" spans="2:12" s="4" customFormat="1" ht="15" customHeight="1" x14ac:dyDescent="0.2">
      <c r="B66" s="421"/>
      <c r="C66" s="235" t="s">
        <v>179</v>
      </c>
      <c r="D66" s="237"/>
      <c r="E66" s="237"/>
      <c r="F66" s="237"/>
      <c r="G66" s="238"/>
      <c r="H66" s="226"/>
      <c r="I66" s="17"/>
      <c r="J66" s="266"/>
      <c r="K66" s="267"/>
      <c r="L66" s="268"/>
    </row>
    <row r="67" spans="2:12" ht="15" customHeight="1" x14ac:dyDescent="0.2">
      <c r="B67" s="421" t="s">
        <v>107</v>
      </c>
      <c r="C67" s="235" t="s">
        <v>180</v>
      </c>
      <c r="D67" s="237"/>
      <c r="E67" s="237"/>
      <c r="F67" s="237"/>
      <c r="G67" s="238"/>
      <c r="H67" s="226"/>
      <c r="I67" s="17"/>
      <c r="J67" s="266"/>
      <c r="K67" s="267"/>
      <c r="L67" s="268"/>
    </row>
    <row r="68" spans="2:12" s="4" customFormat="1" ht="15" customHeight="1" x14ac:dyDescent="0.2">
      <c r="B68" s="421"/>
      <c r="C68" s="235" t="s">
        <v>181</v>
      </c>
      <c r="D68" s="237"/>
      <c r="E68" s="237"/>
      <c r="F68" s="237"/>
      <c r="G68" s="238"/>
      <c r="H68" s="226"/>
      <c r="I68" s="17"/>
      <c r="J68" s="266"/>
      <c r="K68" s="267"/>
      <c r="L68" s="268"/>
    </row>
    <row r="69" spans="2:12" ht="15" customHeight="1" x14ac:dyDescent="0.2">
      <c r="B69" s="293" t="s">
        <v>137</v>
      </c>
      <c r="C69" s="240" t="s">
        <v>182</v>
      </c>
      <c r="D69" s="239"/>
      <c r="E69" s="237"/>
      <c r="F69" s="237"/>
      <c r="G69" s="238"/>
      <c r="H69" s="226"/>
      <c r="I69" s="17"/>
      <c r="J69" s="269"/>
      <c r="K69" s="270"/>
      <c r="L69" s="271"/>
    </row>
    <row r="70" spans="2:12" s="2" customFormat="1" ht="15" customHeight="1" x14ac:dyDescent="0.2">
      <c r="B70" s="292"/>
      <c r="C70" s="227"/>
      <c r="D70" s="228"/>
      <c r="E70" s="229"/>
      <c r="F70" s="229"/>
      <c r="G70" s="230"/>
      <c r="H70" s="231"/>
      <c r="I70" s="228"/>
      <c r="J70" s="233"/>
      <c r="K70" s="233"/>
      <c r="L70" s="233"/>
    </row>
    <row r="71" spans="2:12" ht="20.100000000000001" customHeight="1" x14ac:dyDescent="0.2">
      <c r="B71" s="423" t="s">
        <v>91</v>
      </c>
      <c r="C71" s="423"/>
      <c r="D71" s="423"/>
      <c r="E71" s="423"/>
      <c r="F71" s="423"/>
      <c r="G71" s="423"/>
      <c r="H71" s="423"/>
      <c r="I71" s="423"/>
      <c r="J71" s="273">
        <f>SUM(G72:G80)</f>
        <v>0</v>
      </c>
      <c r="K71" s="273">
        <f>SUM(H72:H80)</f>
        <v>0</v>
      </c>
      <c r="L71" s="274">
        <f>SUM(I72:I80)</f>
        <v>0</v>
      </c>
    </row>
    <row r="72" spans="2:12" ht="15" customHeight="1" x14ac:dyDescent="0.2">
      <c r="B72" s="421" t="s">
        <v>108</v>
      </c>
      <c r="C72" s="235" t="s">
        <v>183</v>
      </c>
      <c r="D72" s="237"/>
      <c r="E72" s="237"/>
      <c r="F72" s="237"/>
      <c r="G72" s="238"/>
      <c r="H72" s="226"/>
      <c r="I72" s="17"/>
      <c r="J72" s="254"/>
      <c r="K72" s="255"/>
      <c r="L72" s="256"/>
    </row>
    <row r="73" spans="2:12" s="4" customFormat="1" ht="15" customHeight="1" x14ac:dyDescent="0.2">
      <c r="B73" s="421"/>
      <c r="C73" s="235" t="s">
        <v>184</v>
      </c>
      <c r="D73" s="237"/>
      <c r="E73" s="237"/>
      <c r="F73" s="237"/>
      <c r="G73" s="238"/>
      <c r="H73" s="226"/>
      <c r="I73" s="17"/>
      <c r="J73" s="257"/>
      <c r="K73" s="258"/>
      <c r="L73" s="259"/>
    </row>
    <row r="74" spans="2:12" ht="15" customHeight="1" x14ac:dyDescent="0.2">
      <c r="B74" s="425" t="s">
        <v>109</v>
      </c>
      <c r="C74" s="235" t="s">
        <v>185</v>
      </c>
      <c r="D74" s="237"/>
      <c r="E74" s="237"/>
      <c r="F74" s="237"/>
      <c r="G74" s="238"/>
      <c r="H74" s="226"/>
      <c r="I74" s="17"/>
      <c r="J74" s="257"/>
      <c r="K74" s="258"/>
      <c r="L74" s="259"/>
    </row>
    <row r="75" spans="2:12" s="4" customFormat="1" ht="15" customHeight="1" x14ac:dyDescent="0.2">
      <c r="B75" s="425"/>
      <c r="C75" s="235" t="s">
        <v>186</v>
      </c>
      <c r="D75" s="237"/>
      <c r="E75" s="237"/>
      <c r="F75" s="237"/>
      <c r="G75" s="238"/>
      <c r="H75" s="226"/>
      <c r="I75" s="17"/>
      <c r="J75" s="257"/>
      <c r="K75" s="258"/>
      <c r="L75" s="259"/>
    </row>
    <row r="76" spans="2:12" ht="15" customHeight="1" x14ac:dyDescent="0.2">
      <c r="B76" s="421" t="s">
        <v>110</v>
      </c>
      <c r="C76" s="235" t="s">
        <v>187</v>
      </c>
      <c r="D76" s="237"/>
      <c r="E76" s="237"/>
      <c r="F76" s="237"/>
      <c r="G76" s="238"/>
      <c r="H76" s="226"/>
      <c r="I76" s="17"/>
      <c r="J76" s="257"/>
      <c r="K76" s="258"/>
      <c r="L76" s="259"/>
    </row>
    <row r="77" spans="2:12" s="4" customFormat="1" ht="15" customHeight="1" x14ac:dyDescent="0.2">
      <c r="B77" s="421"/>
      <c r="C77" s="235" t="s">
        <v>188</v>
      </c>
      <c r="D77" s="237"/>
      <c r="E77" s="237"/>
      <c r="F77" s="237"/>
      <c r="G77" s="238"/>
      <c r="H77" s="226"/>
      <c r="I77" s="17"/>
      <c r="J77" s="257"/>
      <c r="K77" s="258"/>
      <c r="L77" s="259"/>
    </row>
    <row r="78" spans="2:12" ht="15" customHeight="1" x14ac:dyDescent="0.2">
      <c r="B78" s="421" t="s">
        <v>111</v>
      </c>
      <c r="C78" s="235" t="s">
        <v>189</v>
      </c>
      <c r="D78" s="237"/>
      <c r="E78" s="237"/>
      <c r="F78" s="237"/>
      <c r="G78" s="238"/>
      <c r="H78" s="226"/>
      <c r="I78" s="17"/>
      <c r="J78" s="257"/>
      <c r="K78" s="258"/>
      <c r="L78" s="259"/>
    </row>
    <row r="79" spans="2:12" s="4" customFormat="1" ht="15" customHeight="1" x14ac:dyDescent="0.2">
      <c r="B79" s="421"/>
      <c r="C79" s="235" t="s">
        <v>190</v>
      </c>
      <c r="D79" s="237"/>
      <c r="E79" s="237"/>
      <c r="F79" s="237"/>
      <c r="G79" s="238"/>
      <c r="H79" s="226"/>
      <c r="I79" s="17"/>
      <c r="J79" s="257"/>
      <c r="K79" s="258"/>
      <c r="L79" s="259"/>
    </row>
    <row r="80" spans="2:12" ht="15" customHeight="1" x14ac:dyDescent="0.2">
      <c r="B80" s="293" t="s">
        <v>138</v>
      </c>
      <c r="C80" s="240" t="s">
        <v>191</v>
      </c>
      <c r="D80" s="239"/>
      <c r="E80" s="237"/>
      <c r="F80" s="237"/>
      <c r="G80" s="238"/>
      <c r="H80" s="226"/>
      <c r="I80" s="17"/>
      <c r="J80" s="260"/>
      <c r="K80" s="261"/>
      <c r="L80" s="262"/>
    </row>
    <row r="81" spans="2:12" s="2" customFormat="1" ht="15" customHeight="1" x14ac:dyDescent="0.2">
      <c r="B81" s="292"/>
      <c r="C81" s="227"/>
      <c r="D81" s="228"/>
      <c r="E81" s="229"/>
      <c r="F81" s="229"/>
      <c r="G81" s="230"/>
      <c r="H81" s="231"/>
      <c r="I81" s="228"/>
      <c r="J81" s="6"/>
      <c r="K81" s="6"/>
      <c r="L81" s="6"/>
    </row>
    <row r="82" spans="2:12" ht="20.100000000000001" customHeight="1" x14ac:dyDescent="0.2">
      <c r="B82" s="429" t="s">
        <v>92</v>
      </c>
      <c r="C82" s="429"/>
      <c r="D82" s="429"/>
      <c r="E82" s="429"/>
      <c r="F82" s="429"/>
      <c r="G82" s="429"/>
      <c r="H82" s="429"/>
      <c r="I82" s="430"/>
      <c r="J82" s="273">
        <f>SUM(G83)</f>
        <v>0</v>
      </c>
      <c r="K82" s="273">
        <f>SUM(H83)</f>
        <v>0</v>
      </c>
      <c r="L82" s="274">
        <f>SUM(I83)</f>
        <v>0</v>
      </c>
    </row>
    <row r="83" spans="2:12" ht="15" customHeight="1" thickBot="1" x14ac:dyDescent="0.25">
      <c r="B83" s="291" t="s">
        <v>112</v>
      </c>
      <c r="C83" s="235" t="s">
        <v>139</v>
      </c>
      <c r="D83" s="236"/>
      <c r="E83" s="236"/>
      <c r="F83" s="236"/>
      <c r="G83" s="275"/>
      <c r="H83" s="275"/>
      <c r="I83" s="276"/>
      <c r="J83" s="254"/>
      <c r="K83" s="255"/>
      <c r="L83" s="256"/>
    </row>
    <row r="84" spans="2:12" ht="15" thickBot="1" x14ac:dyDescent="0.25">
      <c r="B84" s="295"/>
      <c r="C84" s="234"/>
      <c r="D84" s="5"/>
      <c r="E84" s="6"/>
      <c r="F84" s="6"/>
      <c r="G84" s="427" t="s">
        <v>84</v>
      </c>
      <c r="H84" s="428"/>
      <c r="I84" s="428"/>
      <c r="J84" s="277">
        <f>SUM(J3:J83)</f>
        <v>0</v>
      </c>
      <c r="K84" s="277">
        <f t="shared" ref="K84:L84" si="0">SUM(K3:K83)</f>
        <v>0</v>
      </c>
      <c r="L84" s="278">
        <f t="shared" si="0"/>
        <v>0</v>
      </c>
    </row>
    <row r="85" spans="2:12" ht="17.25" customHeight="1" x14ac:dyDescent="0.2">
      <c r="B85" s="296"/>
      <c r="C85" s="7"/>
      <c r="D85" s="8"/>
      <c r="E85" s="9"/>
      <c r="I85" s="10"/>
    </row>
  </sheetData>
  <sheetProtection formatCells="0" formatRows="0" insertRows="0" insertHyperlinks="0" deleteRows="0"/>
  <mergeCells count="32">
    <mergeCell ref="G84:I84"/>
    <mergeCell ref="B7:B9"/>
    <mergeCell ref="B10:B12"/>
    <mergeCell ref="B13:B15"/>
    <mergeCell ref="B16:B18"/>
    <mergeCell ref="B82:I82"/>
    <mergeCell ref="B76:B77"/>
    <mergeCell ref="B78:B79"/>
    <mergeCell ref="B64:I64"/>
    <mergeCell ref="B71:I71"/>
    <mergeCell ref="B60:B61"/>
    <mergeCell ref="B65:B66"/>
    <mergeCell ref="B67:B68"/>
    <mergeCell ref="B72:B73"/>
    <mergeCell ref="B74:B75"/>
    <mergeCell ref="B56:B57"/>
    <mergeCell ref="B58:B59"/>
    <mergeCell ref="B3:I3"/>
    <mergeCell ref="B21:I21"/>
    <mergeCell ref="B33:I33"/>
    <mergeCell ref="B48:I48"/>
    <mergeCell ref="B55:I55"/>
    <mergeCell ref="B22:B24"/>
    <mergeCell ref="B25:B27"/>
    <mergeCell ref="B28:B30"/>
    <mergeCell ref="B4:B6"/>
    <mergeCell ref="B34:B36"/>
    <mergeCell ref="B37:B39"/>
    <mergeCell ref="B40:B42"/>
    <mergeCell ref="B43:B45"/>
    <mergeCell ref="B51:B52"/>
    <mergeCell ref="B49:B50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53" fitToHeight="7" orientation="landscape" r:id="rId1"/>
  <headerFooter alignWithMargins="0"/>
  <rowBreaks count="1" manualBreakCount="1">
    <brk id="54" max="16383" man="1"/>
  </rowBreaks>
  <ignoredErrors>
    <ignoredError sqref="K3:L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16</vt:i4>
      </vt:variant>
    </vt:vector>
  </HeadingPairs>
  <TitlesOfParts>
    <vt:vector size="20" baseType="lpstr">
      <vt:lpstr>CELE</vt:lpstr>
      <vt:lpstr>BEI</vt:lpstr>
      <vt:lpstr>MEI</vt:lpstr>
      <vt:lpstr>PLAN</vt:lpstr>
      <vt:lpstr>BAU_C</vt:lpstr>
      <vt:lpstr>BAU_E</vt:lpstr>
      <vt:lpstr>BAU_O</vt:lpstr>
      <vt:lpstr>BEI_C</vt:lpstr>
      <vt:lpstr>BEI_E</vt:lpstr>
      <vt:lpstr>BEI_O</vt:lpstr>
      <vt:lpstr>C_C</vt:lpstr>
      <vt:lpstr>C_E</vt:lpstr>
      <vt:lpstr>C_O</vt:lpstr>
      <vt:lpstr>D_C</vt:lpstr>
      <vt:lpstr>D_E</vt:lpstr>
      <vt:lpstr>D_O</vt:lpstr>
      <vt:lpstr>MEI_C</vt:lpstr>
      <vt:lpstr>MEI_E</vt:lpstr>
      <vt:lpstr>MEI_O</vt:lpstr>
      <vt:lpstr>BEI!Obszar_wydruku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Górka</dc:creator>
  <cp:lastModifiedBy>Jarek Z</cp:lastModifiedBy>
  <cp:lastPrinted>2016-03-01T08:57:15Z</cp:lastPrinted>
  <dcterms:created xsi:type="dcterms:W3CDTF">2015-12-18T08:58:03Z</dcterms:created>
  <dcterms:modified xsi:type="dcterms:W3CDTF">2016-05-29T08:56:52Z</dcterms:modified>
</cp:coreProperties>
</file>